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gordonmudge/Library/Mobile Documents/com~apple~CloudDocs/Personal/Ski Patrol/Region/Admin/Finance/2024 YE/"/>
    </mc:Choice>
  </mc:AlternateContent>
  <xr:revisionPtr revIDLastSave="0" documentId="8_{484DB6B6-9F60-8E4B-843E-B88D2AE11212}" xr6:coauthVersionLast="47" xr6:coauthVersionMax="47" xr10:uidLastSave="{00000000-0000-0000-0000-000000000000}"/>
  <bookViews>
    <workbookView xWindow="57480" yWindow="500" windowWidth="29040" windowHeight="15720" xr2:uid="{00000000-000D-0000-FFFF-FFFF00000000}"/>
  </bookViews>
  <sheets>
    <sheet name="2024 Patrol Form 99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7" i="1" l="1"/>
  <c r="D135" i="1"/>
  <c r="H170" i="1"/>
  <c r="H169" i="1"/>
  <c r="H168" i="1"/>
  <c r="H167" i="1"/>
  <c r="H166" i="1"/>
  <c r="H165" i="1"/>
  <c r="H164" i="1"/>
  <c r="H163" i="1"/>
  <c r="H162" i="1"/>
  <c r="H161" i="1"/>
  <c r="H157" i="1"/>
  <c r="H156" i="1"/>
  <c r="H155" i="1"/>
  <c r="H154" i="1"/>
  <c r="H153" i="1"/>
  <c r="H152" i="1"/>
  <c r="H151" i="1"/>
  <c r="H150" i="1"/>
  <c r="H149" i="1"/>
  <c r="H148" i="1"/>
  <c r="G171" i="1" l="1"/>
  <c r="F171" i="1"/>
  <c r="G158" i="1"/>
  <c r="F158" i="1"/>
  <c r="G172" i="1" l="1"/>
  <c r="F172" i="1"/>
  <c r="H158" i="1"/>
  <c r="H171" i="1"/>
  <c r="D6" i="1"/>
  <c r="H172" i="1" l="1"/>
  <c r="F64" i="1" s="1"/>
  <c r="D136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9" i="1" s="1"/>
  <c r="A70" i="1" s="1"/>
  <c r="A71" i="1" s="1"/>
  <c r="A72" i="1" s="1"/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l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F66" i="1" l="1"/>
  <c r="E136" i="1" s="1"/>
  <c r="F41" i="1"/>
  <c r="E41" i="1"/>
  <c r="A137" i="1"/>
  <c r="A136" i="1"/>
  <c r="F131" i="1"/>
  <c r="E68" i="1"/>
  <c r="F42" i="1"/>
  <c r="E138" i="1" s="1"/>
  <c r="E43" i="1"/>
  <c r="E42" i="1"/>
  <c r="G29" i="1"/>
  <c r="G45" i="1" s="1"/>
  <c r="G68" i="1" s="1"/>
  <c r="F29" i="1"/>
  <c r="F45" i="1" s="1"/>
  <c r="F68" i="1" s="1"/>
  <c r="E28" i="1"/>
  <c r="E139" i="1" s="1"/>
  <c r="F132" i="1" l="1"/>
  <c r="E135" i="1"/>
  <c r="F135" i="1" s="1"/>
  <c r="E137" i="1"/>
  <c r="F137" i="1" s="1"/>
  <c r="D138" i="1" l="1"/>
  <c r="F138" i="1" s="1"/>
  <c r="F136" i="1"/>
  <c r="B139" i="1" l="1"/>
  <c r="C139" i="1" s="1"/>
</calcChain>
</file>

<file path=xl/sharedStrings.xml><?xml version="1.0" encoding="utf-8"?>
<sst xmlns="http://schemas.openxmlformats.org/spreadsheetml/2006/main" count="194" uniqueCount="188">
  <si>
    <t>EXPENSES</t>
  </si>
  <si>
    <t>Telephone</t>
  </si>
  <si>
    <t>Patrol Name</t>
  </si>
  <si>
    <t>Name</t>
  </si>
  <si>
    <t>Region Name</t>
  </si>
  <si>
    <t>Patrol Director</t>
  </si>
  <si>
    <t>Patrol Treasurer</t>
  </si>
  <si>
    <t>FORM 990 - PATROL REPORTING FORM</t>
  </si>
  <si>
    <t>NATIONAL SKI PATROL SYSTEM, INC. EASTERN DIVISION</t>
  </si>
  <si>
    <t>16-1002936</t>
  </si>
  <si>
    <t xml:space="preserve">FEDERAL TAX ID:  </t>
  </si>
  <si>
    <t>Email Address</t>
  </si>
  <si>
    <t>Check to indicate preparer</t>
  </si>
  <si>
    <t>Other Person (optional)</t>
  </si>
  <si>
    <t>Patrol Mailing Address</t>
  </si>
  <si>
    <t>Patrol City, State &amp; Zip</t>
  </si>
  <si>
    <t>Region Treasurer</t>
  </si>
  <si>
    <t xml:space="preserve">Fiscal Year Beginning:  </t>
  </si>
  <si>
    <t xml:space="preserve">To Fiscal Year Ending:  </t>
  </si>
  <si>
    <t>If any button above is checked YES, complete the rest of this form for all financial activity during the fiscal year</t>
  </si>
  <si>
    <t>We maintained one or more accounts at a bank or other financial institution during this fiscal year.</t>
  </si>
  <si>
    <t/>
  </si>
  <si>
    <t>(Optional)</t>
  </si>
  <si>
    <t xml:space="preserve">Or Other Beginning Date:  </t>
  </si>
  <si>
    <t xml:space="preserve">Or Other Ending Date:  </t>
  </si>
  <si>
    <t xml:space="preserve">If all buttons above are checked NO, stop here.  Send to your Region Treasurer at: </t>
  </si>
  <si>
    <t>TOTAL BEGINNING ASSETS</t>
  </si>
  <si>
    <t>TOTAL INCOME</t>
  </si>
  <si>
    <t>Interest income</t>
  </si>
  <si>
    <t>Dividend income</t>
  </si>
  <si>
    <t>Cost of equipment sold</t>
  </si>
  <si>
    <t>Sales of equipment gross revenue</t>
  </si>
  <si>
    <t>Sales of supplies gross revenue</t>
  </si>
  <si>
    <t>Banquet gross revenue</t>
  </si>
  <si>
    <t>Cost of supplies sold</t>
  </si>
  <si>
    <t>Printing expenses</t>
  </si>
  <si>
    <t>Website hosting fees</t>
  </si>
  <si>
    <t>Software</t>
  </si>
  <si>
    <t>Interest expense on loans, credit cards, etc.</t>
  </si>
  <si>
    <t>TOTAL EXPENSES</t>
  </si>
  <si>
    <t>NET PROFIT (LOSS)</t>
  </si>
  <si>
    <t>BEGINNING &amp; ENDING ASSETS</t>
  </si>
  <si>
    <t>TOTAL BEGINNING &amp; ENDING ASSETS</t>
  </si>
  <si>
    <t>If Beginning Assets do not equal prior year Ending Assets, please email explanation to:</t>
  </si>
  <si>
    <t xml:space="preserve">FOR FISCAL YEAR:  </t>
  </si>
  <si>
    <t>RECONCILIATION</t>
  </si>
  <si>
    <t>TOTAL ENDING ASSETS</t>
  </si>
  <si>
    <t>A</t>
  </si>
  <si>
    <t>B</t>
  </si>
  <si>
    <t>C</t>
  </si>
  <si>
    <t>D</t>
  </si>
  <si>
    <t>CALCULATED</t>
  </si>
  <si>
    <t>REPORTED</t>
  </si>
  <si>
    <t>DIFFERENCE, IF ANY</t>
  </si>
  <si>
    <t xml:space="preserve">Due Date:  </t>
  </si>
  <si>
    <t>BEGINNING (B)</t>
  </si>
  <si>
    <t>ENDING (E)</t>
  </si>
  <si>
    <t>A(B)</t>
  </si>
  <si>
    <t>A(E)</t>
  </si>
  <si>
    <t>Rental expenses paid:  equipment</t>
  </si>
  <si>
    <t>Rental expenses paid:  other including real estate</t>
  </si>
  <si>
    <t>Uniforms purchased for patrollers</t>
  </si>
  <si>
    <t xml:space="preserve">Swag purchased for patroller use </t>
  </si>
  <si>
    <t>Swag purchased for public distribution</t>
  </si>
  <si>
    <t>Salaries &amp; wages reported on Form W-2</t>
  </si>
  <si>
    <t>Non-employee payments to contractors (reportable on Form 1099-NEC if $600+ during calendar year</t>
  </si>
  <si>
    <t>Postage, freight &amp; courier fees</t>
  </si>
  <si>
    <t>Repairs &amp; maintenance: equipment</t>
  </si>
  <si>
    <t>Repairs &amp; maintenance: other including real estate</t>
  </si>
  <si>
    <t>INCOME (subtract any refunds when entering amnounts)</t>
  </si>
  <si>
    <t>TOTAL INCOME (net of refunds)</t>
  </si>
  <si>
    <t>Equipment purchased:  radios</t>
  </si>
  <si>
    <t>Equipment purchased:  technology (including computers, printers, cell phones, etc.)</t>
  </si>
  <si>
    <t>Scholarships paid to individuals</t>
  </si>
  <si>
    <t>Insurance premiums paid for patrol property</t>
  </si>
  <si>
    <t>Event expenses (including competitions, pond-skimming, etc.)</t>
  </si>
  <si>
    <t>Training fees and expenses paid for patrollers &amp; staff</t>
  </si>
  <si>
    <t>Management fees paid (non-investment)</t>
  </si>
  <si>
    <t>Advertising and promotional fees paid</t>
  </si>
  <si>
    <t>Cash on hand (currency, coins and bills, legal tender, etc.)</t>
  </si>
  <si>
    <t>Please answer each of these 4 questions for your patrol before proceeding.  Answers are required for each question.</t>
  </si>
  <si>
    <t>We accepted and/or disbursed cash (currency, coins and bills, legal tender, etc.) during this fiscal year.</t>
  </si>
  <si>
    <t>We accepted dues, contributions &amp; donations in cash, by check, ACH or credit/debit cards during this fiscal year.</t>
  </si>
  <si>
    <t>We made use of or disclosed Federal Tax ID 16-1002936 for any purpose during this fiscal year.</t>
  </si>
  <si>
    <t>Taxes:  payroll (FICA, Medicare, FUTA, SUTA)</t>
  </si>
  <si>
    <t>Professional fees (accounting, payroll processing, legal, etc.)</t>
  </si>
  <si>
    <t>Q1</t>
  </si>
  <si>
    <t>Q2</t>
  </si>
  <si>
    <t>Q3</t>
  </si>
  <si>
    <t>Q4</t>
  </si>
  <si>
    <t>Navigate with TAB key</t>
  </si>
  <si>
    <t xml:space="preserve"> </t>
  </si>
  <si>
    <t>Describe other financial assets here.</t>
  </si>
  <si>
    <t>Describe banquet other fees here.</t>
  </si>
  <si>
    <t>Enter optional comments here.</t>
  </si>
  <si>
    <t>Digital wallet funds (VENMO, PAYPAL, ZELLE, STRIPE, CASH APP, SQUARE, etc.)</t>
  </si>
  <si>
    <t>Bank or credit union checking accounts</t>
  </si>
  <si>
    <t>Bank or credit union savings accounts and certificates of deposit (CD's)</t>
  </si>
  <si>
    <t>Bank or credit union money market deposit or money market funds</t>
  </si>
  <si>
    <t>Publicly traded securities (mutual funds, ETFs, UITs, stocks, bonds, etc.)</t>
  </si>
  <si>
    <t>Crypto and other virtual currency (BITCOIN, DOGECOIN, etc.)</t>
  </si>
  <si>
    <t>Pass-thru charitable contributions received from NSP Denver</t>
  </si>
  <si>
    <t>Pass-thru charitable contributions received from EASTERN DIVISION</t>
  </si>
  <si>
    <t>Gift card balance(s) held by Patrol (AMAZON, DUNKIN, STARBUCKS, etc.)</t>
  </si>
  <si>
    <t>Banquet food &amp; beverages cost (include service fees &amp; gratuities)</t>
  </si>
  <si>
    <t>Other amounts paid to other patrols</t>
  </si>
  <si>
    <t>Supplies: medical (bandages, cravats, dressings, cardboard splints, etc.)</t>
  </si>
  <si>
    <t>Banquet rental expenses (include room rental, tents, equipment, setup &amp; strike fees)</t>
  </si>
  <si>
    <t>Other amounts received from EASTERN DIVISION (OEC book reimbursements, award reimbursements, etc.)</t>
  </si>
  <si>
    <t>Election expenses (software, ballots, fees, etc.)</t>
  </si>
  <si>
    <t>Banquet other fees (favors, supplies, decorations, swag, trinkets, golf outings, musicians, entertainers, etc.)</t>
  </si>
  <si>
    <t>Taxes:  other (include land/school, personal property, excise, etc.)</t>
  </si>
  <si>
    <t>Meals (excluding banquets above) (include refreshments, snacks, beverages, condiments, etc. purchased with patrol funds)</t>
  </si>
  <si>
    <t>Sales of uniforms gross revenue (include deposits)</t>
  </si>
  <si>
    <t>Text references (including cost of OEC books)</t>
  </si>
  <si>
    <t>Program expenses paid (show cost of OEC books in Text references below)</t>
  </si>
  <si>
    <t>Grants and assistance to individuals in the U.S. (include reimbursements of National fees to candidates &amp; patrollers)</t>
  </si>
  <si>
    <t>Ski passes (cost of) furnished to patrollers and their families</t>
  </si>
  <si>
    <t>Sales of ski passes furnished to patrollers and their families</t>
  </si>
  <si>
    <t>Equipment purchased:  non-medical, patrol &amp; other (ropes, harnesses, tools, carabiners, signage, grill, furniture, helmets, etc.)</t>
  </si>
  <si>
    <t>Contributions and donations paid to individuals and organizations (enter scholarships below) (include Memorial Fund)</t>
  </si>
  <si>
    <t>Patroller dues received in cash, check, credit card or other</t>
  </si>
  <si>
    <t>Contributions, donations and grants from individuals, businesses and organizations to patrol</t>
  </si>
  <si>
    <t>Program income - Fees:  amounts paid by patrollers to patrol for registration fees (OEC, OET, MTR, etc.)</t>
  </si>
  <si>
    <t>Program income - Other:  amounts paid by patrollers to patrol for OEC books, OET supplies, etc.</t>
  </si>
  <si>
    <t>Other income - Fees:  registration or training fees received from local and other patrols and patrollers (CPR, etc.)</t>
  </si>
  <si>
    <t>Other amounts received from other patrols, if any</t>
  </si>
  <si>
    <t>Amount received from this patrol's local ski area, if any</t>
  </si>
  <si>
    <t>Conference, convention and meeting registration fees paid (excluding National, Division, Region &amp; Section fees above)</t>
  </si>
  <si>
    <t>Fundraising fees and expenses paid (professional fundraising only)</t>
  </si>
  <si>
    <t>Fundraising fees and expenses paid (excluding professional fundraising) (include cost of items raffled, advertising, etc.)</t>
  </si>
  <si>
    <t>Information Techology fees and expenses paid (include consultants)</t>
  </si>
  <si>
    <t>Management fees paid (investment) (include investment advisory and investment management fees)</t>
  </si>
  <si>
    <t>Internet service (VERIZON, COMCAST, CENTURYLINK, CHARTER, AT&amp;T, XFINITY, T-MOBILE, COX, etc.)</t>
  </si>
  <si>
    <t>Membership dues paid (NSAA, AMAZON PRIME, SKI AREA MANAGEMENT, COSTCO, SAM'S other)</t>
  </si>
  <si>
    <t>Bank service charges (not including merchant processing fees below) (include check printing, credit card annual fees, etc.)</t>
  </si>
  <si>
    <t>Merchant (credit card) processing fees paid for accepting credit card payments and processing refunds</t>
  </si>
  <si>
    <t>Publications &amp; subscriptions (excluding Text references below)</t>
  </si>
  <si>
    <t>Supplies: office (paper, printer cartridges, pens, pencils, markers, tape, wire-ties, etc.)</t>
  </si>
  <si>
    <t>Supplies: other (training, paper plates, napkins, cups, bowls, paper towels, foil, utensils, etc.)</t>
  </si>
  <si>
    <t>Travel (lodging only)</t>
  </si>
  <si>
    <t>Travel (vehicle mileage, tolls, parking, LYFT, UBER, train, airfare, taxi, but not lodging)</t>
  </si>
  <si>
    <t>Fundraising events gross revenue (T-shirt sales, stickers, patches, pins, ski swaps, bake sales, etc.)</t>
  </si>
  <si>
    <t>Service income (locker fees, etc.)</t>
  </si>
  <si>
    <t>National Registration fees paid by patrol</t>
  </si>
  <si>
    <t>Division Registration fees paid by patrol</t>
  </si>
  <si>
    <t>Region or Section Registration fees paid by patrol</t>
  </si>
  <si>
    <t>Awards &amp; gifts to patrollers and their families (include flowers, condolences, PD gifts, season passes, etc.)</t>
  </si>
  <si>
    <t>CPR training, certification and re-certification fees paid</t>
  </si>
  <si>
    <t>Equipment purchased:  medical (including rescue toboggans, splints, mannequins, AEDs, stretchers, etc.)</t>
  </si>
  <si>
    <t>Interest paid on loans to individuals, credit cards, etc.</t>
  </si>
  <si>
    <t>Patrol Number</t>
  </si>
  <si>
    <t>Date Sold</t>
  </si>
  <si>
    <t>Security or Symbol</t>
  </si>
  <si>
    <t>Date Bought</t>
  </si>
  <si>
    <t>Sale Proceeds</t>
  </si>
  <si>
    <t>Gain/(Loss)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</si>
  <si>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</si>
  <si>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</si>
  <si>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</si>
  <si>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</si>
  <si>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</si>
  <si>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</si>
  <si>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</si>
  <si>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</si>
  <si>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</si>
  <si>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</si>
  <si>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</si>
  <si>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</si>
  <si>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</si>
  <si>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</si>
  <si>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</si>
  <si>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</si>
  <si>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</si>
  <si>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</si>
  <si>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</si>
  <si>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</si>
  <si>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Quantity</t>
  </si>
  <si>
    <t>Cost or Basis</t>
  </si>
  <si>
    <t>SHORT-TERM</t>
  </si>
  <si>
    <t>Held 1 year or less</t>
  </si>
  <si>
    <t>Held more than 1 year</t>
  </si>
  <si>
    <t>LONG-TERM</t>
  </si>
  <si>
    <t>Gain or (loss) on securities sold during the fiscal year.  Do not include unrealized gain or (loss).</t>
  </si>
  <si>
    <t>TOTAL GAIN OR (LOSS)</t>
  </si>
  <si>
    <t xml:space="preserve">  From cell H172 below</t>
  </si>
  <si>
    <t>SHORT-TERM Total</t>
  </si>
  <si>
    <t>LONG-TERM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</si>
</sst>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[&lt;=9999999]###\-####;\(###\)\ ###\-####"/>
    <numFmt numFmtId="166" formatCode="[$-409]mmmm\ d\,\ yyyy;@"/>
    <numFmt numFmtId="167" formatCode="_(* #,##0.000_);_(* \(#,##0.000\);_(* &quot;-&quot;??_);_(@_)"/>
    <numFmt numFmtId="168" formatCode="_(* #,##0.000000_);_(* \(#,##0.000000\);_(* &quot;-&quot;??_);_(@_)"/>
    <numFmt numFmtId="169" formatCode="mm/dd/yy;@"/>
  </numFmts>
  <fonts count="2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sz val="10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1"/>
      <color theme="10"/>
      <name val="Calibri"/>
      <family val="2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u val="singleAccounting"/>
      <sz val="12"/>
      <color rgb="FF000000"/>
      <name val="Times New Roman"/>
      <family val="1"/>
    </font>
    <font>
      <u val="doubleAccounting"/>
      <sz val="12"/>
      <color rgb="FF000000"/>
      <name val="Times New Roman"/>
      <family val="1"/>
    </font>
    <font>
      <b/>
      <sz val="10"/>
      <color rgb="FF000000"/>
      <name val="Arial"/>
      <family val="2"/>
    </font>
    <font>
      <b/>
      <i/>
      <sz val="12"/>
      <color rgb="FFFF0000"/>
      <name val="Arial"/>
      <family val="2"/>
    </font>
    <font>
      <u/>
      <sz val="11"/>
      <color theme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Times New Roman"/>
      <family val="1"/>
    </font>
    <font>
      <sz val="8"/>
      <color rgb="FF000000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FF99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49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49" fontId="4" fillId="6" borderId="0" xfId="0" applyNumberFormat="1" applyFont="1" applyFill="1" applyAlignment="1">
      <alignment horizontal="right"/>
    </xf>
    <xf numFmtId="166" fontId="4" fillId="6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 wrapText="1"/>
    </xf>
    <xf numFmtId="49" fontId="4" fillId="4" borderId="2" xfId="0" applyNumberFormat="1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center" wrapText="1"/>
    </xf>
    <xf numFmtId="14" fontId="4" fillId="5" borderId="4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Alignment="1">
      <alignment horizontal="right"/>
    </xf>
    <xf numFmtId="0" fontId="3" fillId="3" borderId="0" xfId="0" applyFont="1" applyFill="1"/>
    <xf numFmtId="49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3" borderId="0" xfId="0" applyNumberFormat="1" applyFont="1" applyFill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3" fontId="14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right"/>
    </xf>
    <xf numFmtId="43" fontId="3" fillId="0" borderId="0" xfId="0" applyNumberFormat="1" applyFont="1"/>
    <xf numFmtId="43" fontId="10" fillId="4" borderId="2" xfId="0" applyNumberFormat="1" applyFont="1" applyFill="1" applyBorder="1" applyAlignment="1">
      <alignment horizontal="left"/>
    </xf>
    <xf numFmtId="43" fontId="11" fillId="4" borderId="3" xfId="0" applyNumberFormat="1" applyFont="1" applyFill="1" applyBorder="1" applyAlignment="1">
      <alignment horizontal="left"/>
    </xf>
    <xf numFmtId="0" fontId="3" fillId="4" borderId="3" xfId="0" applyFont="1" applyFill="1" applyBorder="1"/>
    <xf numFmtId="0" fontId="7" fillId="0" borderId="0" xfId="0" applyFont="1"/>
    <xf numFmtId="49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left" wrapText="1"/>
      <protection locked="0"/>
    </xf>
    <xf numFmtId="43" fontId="3" fillId="5" borderId="1" xfId="1" applyFont="1" applyFill="1" applyBorder="1" applyProtection="1">
      <protection locked="0"/>
    </xf>
    <xf numFmtId="43" fontId="13" fillId="5" borderId="1" xfId="1" applyFont="1" applyFill="1" applyBorder="1" applyProtection="1">
      <protection locked="0"/>
    </xf>
    <xf numFmtId="49" fontId="4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3" fontId="3" fillId="4" borderId="2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43" fontId="4" fillId="0" borderId="8" xfId="1" applyFont="1" applyFill="1" applyBorder="1" applyAlignment="1" applyProtection="1">
      <alignment horizontal="center"/>
    </xf>
    <xf numFmtId="49" fontId="3" fillId="0" borderId="0" xfId="0" applyNumberFormat="1" applyFont="1" applyAlignment="1">
      <alignment horizontal="left"/>
    </xf>
    <xf numFmtId="0" fontId="3" fillId="0" borderId="7" xfId="0" applyFont="1" applyBorder="1"/>
    <xf numFmtId="43" fontId="3" fillId="0" borderId="0" xfId="1" applyFont="1" applyBorder="1" applyAlignment="1">
      <alignment horizontal="right" wrapText="1"/>
    </xf>
    <xf numFmtId="43" fontId="3" fillId="0" borderId="5" xfId="1" applyFont="1" applyBorder="1" applyAlignment="1">
      <alignment horizontal="right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3" fontId="3" fillId="7" borderId="1" xfId="1" applyFont="1" applyFill="1" applyBorder="1" applyAlignment="1" applyProtection="1">
      <alignment horizontal="center"/>
      <protection locked="0"/>
    </xf>
    <xf numFmtId="49" fontId="17" fillId="7" borderId="1" xfId="2" applyNumberFormat="1" applyFont="1" applyFill="1" applyBorder="1" applyAlignment="1" applyProtection="1">
      <alignment horizontal="center"/>
      <protection locked="0"/>
    </xf>
    <xf numFmtId="165" fontId="18" fillId="7" borderId="1" xfId="0" applyNumberFormat="1" applyFont="1" applyFill="1" applyBorder="1" applyAlignment="1" applyProtection="1">
      <alignment horizontal="center"/>
      <protection locked="0"/>
    </xf>
    <xf numFmtId="49" fontId="4" fillId="5" borderId="1" xfId="0" applyNumberFormat="1" applyFont="1" applyFill="1" applyBorder="1" applyAlignment="1" applyProtection="1">
      <alignment horizontal="center"/>
      <protection locked="0"/>
    </xf>
    <xf numFmtId="43" fontId="3" fillId="4" borderId="7" xfId="1" applyFont="1" applyFill="1" applyBorder="1" applyAlignment="1">
      <alignment horizontal="right" wrapText="1"/>
    </xf>
    <xf numFmtId="49" fontId="3" fillId="3" borderId="9" xfId="0" applyNumberFormat="1" applyFont="1" applyFill="1" applyBorder="1" applyAlignment="1">
      <alignment horizontal="center" wrapText="1"/>
    </xf>
    <xf numFmtId="168" fontId="3" fillId="3" borderId="0" xfId="1" applyNumberFormat="1" applyFont="1" applyFill="1" applyBorder="1" applyAlignment="1">
      <alignment horizontal="center" wrapText="1"/>
    </xf>
    <xf numFmtId="49" fontId="3" fillId="3" borderId="0" xfId="0" applyNumberFormat="1" applyFont="1" applyFill="1" applyAlignment="1">
      <alignment horizontal="center" wrapText="1"/>
    </xf>
    <xf numFmtId="0" fontId="3" fillId="3" borderId="9" xfId="0" applyFont="1" applyFill="1" applyBorder="1"/>
    <xf numFmtId="168" fontId="3" fillId="3" borderId="0" xfId="1" applyNumberFormat="1" applyFont="1" applyFill="1" applyBorder="1" applyAlignment="1">
      <alignment horizontal="center"/>
    </xf>
    <xf numFmtId="43" fontId="3" fillId="3" borderId="0" xfId="1" applyFont="1" applyFill="1" applyBorder="1"/>
    <xf numFmtId="43" fontId="3" fillId="3" borderId="7" xfId="1" applyFont="1" applyFill="1" applyBorder="1"/>
    <xf numFmtId="49" fontId="3" fillId="3" borderId="8" xfId="0" applyNumberFormat="1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49" fontId="4" fillId="0" borderId="5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43" fontId="3" fillId="4" borderId="10" xfId="1" applyFont="1" applyFill="1" applyBorder="1" applyAlignment="1">
      <alignment horizontal="right" wrapText="1"/>
    </xf>
    <xf numFmtId="43" fontId="3" fillId="8" borderId="4" xfId="0" applyNumberFormat="1" applyFont="1" applyFill="1" applyBorder="1"/>
    <xf numFmtId="49" fontId="4" fillId="0" borderId="7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3" fillId="0" borderId="3" xfId="0" applyNumberFormat="1" applyFont="1" applyBorder="1"/>
    <xf numFmtId="49" fontId="3" fillId="8" borderId="2" xfId="0" applyNumberFormat="1" applyFont="1" applyFill="1" applyBorder="1" applyAlignment="1">
      <alignment horizontal="right"/>
    </xf>
    <xf numFmtId="49" fontId="3" fillId="8" borderId="3" xfId="0" applyNumberFormat="1" applyFont="1" applyFill="1" applyBorder="1" applyAlignment="1">
      <alignment horizontal="right"/>
    </xf>
    <xf numFmtId="0" fontId="3" fillId="8" borderId="3" xfId="0" applyFont="1" applyFill="1" applyBorder="1"/>
    <xf numFmtId="0" fontId="20" fillId="0" borderId="13" xfId="0" applyFont="1" applyBorder="1" applyAlignment="1">
      <alignment horizontal="center"/>
    </xf>
    <xf numFmtId="49" fontId="20" fillId="0" borderId="13" xfId="0" applyNumberFormat="1" applyFont="1" applyBorder="1" applyAlignment="1">
      <alignment horizontal="right"/>
    </xf>
    <xf numFmtId="49" fontId="20" fillId="0" borderId="13" xfId="0" applyNumberFormat="1" applyFont="1" applyBorder="1" applyAlignment="1">
      <alignment horizontal="center"/>
    </xf>
    <xf numFmtId="49" fontId="3" fillId="5" borderId="14" xfId="0" applyNumberFormat="1" applyFont="1" applyFill="1" applyBorder="1" applyAlignment="1" applyProtection="1">
      <alignment horizontal="center" wrapText="1"/>
      <protection locked="0"/>
    </xf>
    <xf numFmtId="167" fontId="3" fillId="5" borderId="15" xfId="1" applyNumberFormat="1" applyFont="1" applyFill="1" applyBorder="1" applyAlignment="1" applyProtection="1">
      <alignment horizontal="center" wrapText="1"/>
      <protection locked="0"/>
    </xf>
    <xf numFmtId="169" fontId="3" fillId="5" borderId="15" xfId="0" applyNumberFormat="1" applyFont="1" applyFill="1" applyBorder="1" applyAlignment="1" applyProtection="1">
      <alignment horizontal="center" wrapText="1"/>
      <protection locked="0"/>
    </xf>
    <xf numFmtId="43" fontId="3" fillId="5" borderId="15" xfId="1" applyFont="1" applyFill="1" applyBorder="1" applyAlignment="1" applyProtection="1">
      <alignment horizontal="right" wrapText="1"/>
      <protection locked="0"/>
    </xf>
    <xf numFmtId="49" fontId="3" fillId="5" borderId="16" xfId="0" applyNumberFormat="1" applyFont="1" applyFill="1" applyBorder="1" applyAlignment="1" applyProtection="1">
      <alignment horizontal="center" wrapText="1"/>
      <protection locked="0"/>
    </xf>
    <xf numFmtId="167" fontId="3" fillId="5" borderId="17" xfId="1" applyNumberFormat="1" applyFont="1" applyFill="1" applyBorder="1" applyAlignment="1" applyProtection="1">
      <alignment horizontal="center" wrapText="1"/>
      <protection locked="0"/>
    </xf>
    <xf numFmtId="169" fontId="3" fillId="5" borderId="17" xfId="0" applyNumberFormat="1" applyFont="1" applyFill="1" applyBorder="1" applyAlignment="1" applyProtection="1">
      <alignment horizontal="center" wrapText="1"/>
      <protection locked="0"/>
    </xf>
    <xf numFmtId="43" fontId="13" fillId="5" borderId="17" xfId="1" applyFont="1" applyFill="1" applyBorder="1" applyAlignment="1" applyProtection="1">
      <alignment horizontal="right" wrapText="1"/>
      <protection locked="0"/>
    </xf>
    <xf numFmtId="43" fontId="13" fillId="4" borderId="18" xfId="1" applyFont="1" applyFill="1" applyBorder="1" applyAlignment="1">
      <alignment horizontal="right" wrapText="1"/>
    </xf>
    <xf numFmtId="49" fontId="4" fillId="0" borderId="13" xfId="0" applyNumberFormat="1" applyFont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49" fontId="20" fillId="3" borderId="20" xfId="0" applyNumberFormat="1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7" xfId="0" applyNumberFormat="1" applyFont="1" applyBorder="1" applyAlignment="1">
      <alignment horizontal="left"/>
    </xf>
    <xf numFmtId="43" fontId="3" fillId="5" borderId="2" xfId="1" applyFont="1" applyFill="1" applyBorder="1" applyAlignment="1" applyProtection="1">
      <alignment horizontal="center"/>
      <protection locked="0"/>
    </xf>
    <xf numFmtId="43" fontId="3" fillId="5" borderId="4" xfId="1" applyFont="1" applyFill="1" applyBorder="1" applyAlignment="1" applyProtection="1">
      <alignment horizontal="center"/>
      <protection locked="0"/>
    </xf>
    <xf numFmtId="43" fontId="3" fillId="8" borderId="2" xfId="1" applyFont="1" applyFill="1" applyBorder="1" applyAlignment="1" applyProtection="1">
      <alignment horizontal="center"/>
    </xf>
    <xf numFmtId="43" fontId="3" fillId="8" borderId="4" xfId="1" applyFont="1" applyFill="1" applyBorder="1" applyAlignment="1" applyProtection="1">
      <alignment horizontal="center"/>
    </xf>
    <xf numFmtId="43" fontId="4" fillId="7" borderId="2" xfId="1" applyFont="1" applyFill="1" applyBorder="1" applyAlignment="1" applyProtection="1">
      <alignment horizontal="left"/>
      <protection locked="0"/>
    </xf>
    <xf numFmtId="43" fontId="4" fillId="7" borderId="4" xfId="1" applyFont="1" applyFill="1" applyBorder="1" applyAlignment="1" applyProtection="1">
      <alignment horizontal="left"/>
      <protection locked="0"/>
    </xf>
    <xf numFmtId="43" fontId="4" fillId="7" borderId="2" xfId="1" applyFont="1" applyFill="1" applyBorder="1" applyAlignment="1" applyProtection="1">
      <alignment horizontal="center"/>
      <protection locked="0"/>
    </xf>
    <xf numFmtId="43" fontId="4" fillId="7" borderId="4" xfId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43" fontId="3" fillId="9" borderId="0" xfId="0" applyNumberFormat="1" applyFont="1" applyFill="1" applyAlignment="1">
      <alignment horizontal="center"/>
    </xf>
    <xf numFmtId="43" fontId="13" fillId="4" borderId="2" xfId="0" applyNumberFormat="1" applyFont="1" applyFill="1" applyBorder="1" applyAlignment="1">
      <alignment horizontal="center"/>
    </xf>
    <xf numFmtId="43" fontId="13" fillId="4" borderId="4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 applyProtection="1">
      <alignment horizontal="center"/>
      <protection locked="0"/>
    </xf>
    <xf numFmtId="49" fontId="3" fillId="5" borderId="5" xfId="0" applyNumberFormat="1" applyFont="1" applyFill="1" applyBorder="1" applyAlignment="1" applyProtection="1">
      <alignment horizontal="center"/>
      <protection locked="0"/>
    </xf>
    <xf numFmtId="49" fontId="3" fillId="5" borderId="1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3" fontId="18" fillId="4" borderId="3" xfId="1" applyFont="1" applyFill="1" applyBorder="1" applyAlignment="1" applyProtection="1">
      <alignment horizontal="center"/>
    </xf>
    <xf numFmtId="43" fontId="18" fillId="4" borderId="4" xfId="1" applyFont="1" applyFill="1" applyBorder="1" applyAlignment="1" applyProtection="1">
      <alignment horizontal="center"/>
    </xf>
    <xf numFmtId="49" fontId="3" fillId="5" borderId="11" xfId="0" applyNumberFormat="1" applyFont="1" applyFill="1" applyBorder="1" applyAlignment="1" applyProtection="1">
      <alignment horizontal="left" wrapText="1"/>
      <protection locked="0"/>
    </xf>
    <xf numFmtId="49" fontId="3" fillId="5" borderId="6" xfId="0" applyNumberFormat="1" applyFont="1" applyFill="1" applyBorder="1" applyAlignment="1" applyProtection="1">
      <alignment horizontal="left" wrapText="1"/>
      <protection locked="0"/>
    </xf>
    <xf numFmtId="49" fontId="3" fillId="5" borderId="12" xfId="0" applyNumberFormat="1" applyFont="1" applyFill="1" applyBorder="1" applyAlignment="1" applyProtection="1">
      <alignment horizontal="left" wrapText="1"/>
      <protection locked="0"/>
    </xf>
    <xf numFmtId="49" fontId="4" fillId="5" borderId="2" xfId="0" applyNumberFormat="1" applyFont="1" applyFill="1" applyBorder="1" applyAlignment="1">
      <alignment horizontal="left"/>
    </xf>
    <xf numFmtId="49" fontId="4" fillId="5" borderId="3" xfId="0" applyNumberFormat="1" applyFont="1" applyFill="1" applyBorder="1" applyAlignment="1">
      <alignment horizontal="left"/>
    </xf>
    <xf numFmtId="166" fontId="16" fillId="7" borderId="2" xfId="1" applyNumberFormat="1" applyFont="1" applyFill="1" applyBorder="1" applyAlignment="1" applyProtection="1">
      <alignment horizontal="center"/>
      <protection locked="0"/>
    </xf>
    <xf numFmtId="166" fontId="16" fillId="7" borderId="4" xfId="1" applyNumberFormat="1" applyFont="1" applyFill="1" applyBorder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alignment horizontal="center"/>
    </xf>
    <xf numFmtId="43" fontId="17" fillId="7" borderId="2" xfId="1" applyFont="1" applyFill="1" applyBorder="1" applyAlignment="1" applyProtection="1">
      <alignment horizontal="center"/>
      <protection locked="0"/>
    </xf>
    <xf numFmtId="43" fontId="17" fillId="7" borderId="4" xfId="1" applyFont="1" applyFill="1" applyBorder="1" applyAlignment="1" applyProtection="1">
      <alignment horizontal="center"/>
      <protection locked="0"/>
    </xf>
    <xf numFmtId="165" fontId="18" fillId="7" borderId="2" xfId="0" applyNumberFormat="1" applyFont="1" applyFill="1" applyBorder="1" applyAlignment="1" applyProtection="1">
      <alignment horizontal="center"/>
      <protection locked="0"/>
    </xf>
    <xf numFmtId="165" fontId="18" fillId="7" borderId="4" xfId="0" applyNumberFormat="1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7" borderId="4" xfId="0" applyFont="1" applyFill="1" applyBorder="1" applyAlignment="1" applyProtection="1">
      <alignment horizontal="left"/>
      <protection locked="0"/>
    </xf>
    <xf numFmtId="49" fontId="4" fillId="0" borderId="5" xfId="0" applyNumberFormat="1" applyFont="1" applyBorder="1" applyAlignment="1">
      <alignment horizontal="center"/>
    </xf>
    <xf numFmtId="49" fontId="4" fillId="0" borderId="5" xfId="0" quotePrefix="1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3" fontId="3" fillId="4" borderId="2" xfId="0" applyNumberFormat="1" applyFont="1" applyFill="1" applyBorder="1" applyAlignment="1">
      <alignment horizontal="center"/>
    </xf>
    <xf numFmtId="43" fontId="3" fillId="4" borderId="4" xfId="0" applyNumberFormat="1" applyFont="1" applyFill="1" applyBorder="1" applyAlignment="1">
      <alignment horizontal="center"/>
    </xf>
    <xf numFmtId="43" fontId="13" fillId="5" borderId="2" xfId="1" applyFont="1" applyFill="1" applyBorder="1" applyAlignment="1" applyProtection="1">
      <alignment horizontal="center"/>
      <protection locked="0"/>
    </xf>
    <xf numFmtId="43" fontId="13" fillId="5" borderId="4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3" fontId="3" fillId="7" borderId="2" xfId="1" applyFont="1" applyFill="1" applyBorder="1" applyAlignment="1" applyProtection="1">
      <alignment horizontal="center"/>
      <protection locked="0"/>
    </xf>
    <xf numFmtId="43" fontId="3" fillId="7" borderId="4" xfId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/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center"/>
    </xf>
    <xf numFmtId="43" fontId="4" fillId="7" borderId="3" xfId="1" applyFont="1" applyFill="1" applyBorder="1" applyAlignment="1" applyProtection="1">
      <alignment horizontal="left"/>
      <protection locked="0"/>
    </xf>
    <xf numFmtId="43" fontId="3" fillId="7" borderId="2" xfId="1" applyFont="1" applyFill="1" applyBorder="1" applyAlignment="1" applyProtection="1">
      <alignment horizontal="left"/>
      <protection locked="0"/>
    </xf>
    <xf numFmtId="43" fontId="3" fillId="7" borderId="3" xfId="1" applyFont="1" applyFill="1" applyBorder="1" applyAlignment="1" applyProtection="1">
      <alignment horizontal="left"/>
      <protection locked="0"/>
    </xf>
    <xf numFmtId="43" fontId="3" fillId="7" borderId="5" xfId="1" applyFont="1" applyFill="1" applyBorder="1" applyAlignment="1" applyProtection="1">
      <alignment horizontal="left"/>
      <protection locked="0"/>
    </xf>
    <xf numFmtId="43" fontId="3" fillId="7" borderId="4" xfId="1" applyFont="1" applyFill="1" applyBorder="1" applyAlignment="1" applyProtection="1">
      <alignment horizontal="left"/>
      <protection locked="0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11" fillId="3" borderId="0" xfId="0" applyNumberFormat="1" applyFont="1" applyFill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3" fillId="5" borderId="9" xfId="0" applyNumberFormat="1" applyFont="1" applyFill="1" applyBorder="1" applyAlignment="1" applyProtection="1">
      <alignment horizontal="center"/>
      <protection locked="0"/>
    </xf>
    <xf numFmtId="49" fontId="3" fillId="5" borderId="0" xfId="0" applyNumberFormat="1" applyFont="1" applyFill="1" applyAlignment="1" applyProtection="1">
      <alignment horizontal="center"/>
      <protection locked="0"/>
    </xf>
    <xf numFmtId="49" fontId="3" fillId="5" borderId="7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right"/>
    </xf>
    <xf numFmtId="43" fontId="14" fillId="4" borderId="2" xfId="0" applyNumberFormat="1" applyFont="1" applyFill="1" applyBorder="1" applyAlignment="1">
      <alignment horizontal="center"/>
    </xf>
    <xf numFmtId="43" fontId="14" fillId="4" borderId="4" xfId="0" applyNumberFormat="1" applyFont="1" applyFill="1" applyBorder="1" applyAlignment="1">
      <alignment horizontal="center"/>
    </xf>
    <xf numFmtId="49" fontId="4" fillId="4" borderId="11" xfId="0" applyNumberFormat="1" applyFont="1" applyFill="1" applyBorder="1" applyAlignment="1">
      <alignment horizontal="left"/>
    </xf>
    <xf numFmtId="49" fontId="4" fillId="4" borderId="6" xfId="0" applyNumberFormat="1" applyFont="1" applyFill="1" applyBorder="1" applyAlignment="1">
      <alignment horizontal="left"/>
    </xf>
    <xf numFmtId="49" fontId="4" fillId="4" borderId="12" xfId="0" applyNumberFormat="1" applyFont="1" applyFill="1" applyBorder="1" applyAlignment="1">
      <alignment horizontal="left"/>
    </xf>
    <xf numFmtId="43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5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3" fillId="5" borderId="2" xfId="0" applyNumberFormat="1" applyFont="1" applyFill="1" applyBorder="1" applyAlignment="1">
      <alignment horizontal="left"/>
    </xf>
    <xf numFmtId="49" fontId="3" fillId="5" borderId="3" xfId="0" applyNumberFormat="1" applyFont="1" applyFill="1" applyBorder="1" applyAlignment="1">
      <alignment horizontal="left"/>
    </xf>
    <xf numFmtId="49" fontId="3" fillId="5" borderId="4" xfId="0" applyNumberFormat="1" applyFont="1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 customBuiltin="1"/>
  </cellStyles>
  <dxfs count="0"/>
  <tableStyles count="0" defaultTableStyle="TableStyleMedium2" defaultPivotStyle="PivotStyleLight16"/>
  <colors>
    <mruColors>
      <color rgb="FFCC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19</xdr:row>
          <xdr:rowOff>38100</xdr:rowOff>
        </xdr:from>
        <xdr:to>
          <xdr:col>5</xdr:col>
          <xdr:colOff>876300</xdr:colOff>
          <xdr:row>19</xdr:row>
          <xdr:rowOff>177800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19</xdr:row>
          <xdr:rowOff>25400</xdr:rowOff>
        </xdr:from>
        <xdr:to>
          <xdr:col>6</xdr:col>
          <xdr:colOff>889000</xdr:colOff>
          <xdr:row>19</xdr:row>
          <xdr:rowOff>177800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5</xdr:col>
          <xdr:colOff>876300</xdr:colOff>
          <xdr:row>21</xdr:row>
          <xdr:rowOff>177800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23</xdr:row>
          <xdr:rowOff>25400</xdr:rowOff>
        </xdr:from>
        <xdr:to>
          <xdr:col>5</xdr:col>
          <xdr:colOff>876300</xdr:colOff>
          <xdr:row>23</xdr:row>
          <xdr:rowOff>177800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25</xdr:row>
          <xdr:rowOff>25400</xdr:rowOff>
        </xdr:from>
        <xdr:to>
          <xdr:col>5</xdr:col>
          <xdr:colOff>876300</xdr:colOff>
          <xdr:row>25</xdr:row>
          <xdr:rowOff>177800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914400</xdr:colOff>
          <xdr:row>21</xdr:row>
          <xdr:rowOff>25400</xdr:rowOff>
        </xdr:from>
        <xdr:to>
          <xdr:col>6</xdr:col>
          <xdr:colOff>889000</xdr:colOff>
          <xdr:row>22</xdr:row>
          <xdr:rowOff>12700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23</xdr:row>
          <xdr:rowOff>25400</xdr:rowOff>
        </xdr:from>
        <xdr:to>
          <xdr:col>6</xdr:col>
          <xdr:colOff>889000</xdr:colOff>
          <xdr:row>23</xdr:row>
          <xdr:rowOff>177800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25</xdr:row>
          <xdr:rowOff>25400</xdr:rowOff>
        </xdr:from>
        <xdr:to>
          <xdr:col>6</xdr:col>
          <xdr:colOff>876300</xdr:colOff>
          <xdr:row>25</xdr:row>
          <xdr:rowOff>177800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25400</xdr:rowOff>
        </xdr:from>
        <xdr:to>
          <xdr:col>7</xdr:col>
          <xdr:colOff>0</xdr:colOff>
          <xdr:row>20</xdr:row>
          <xdr:rowOff>63500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0</xdr:rowOff>
        </xdr:from>
        <xdr:to>
          <xdr:col>7</xdr:col>
          <xdr:colOff>12700</xdr:colOff>
          <xdr:row>22</xdr:row>
          <xdr:rowOff>38100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901700</xdr:colOff>
          <xdr:row>24</xdr:row>
          <xdr:rowOff>38100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25</xdr:row>
          <xdr:rowOff>12700</xdr:rowOff>
        </xdr:from>
        <xdr:to>
          <xdr:col>7</xdr:col>
          <xdr:colOff>12700</xdr:colOff>
          <xdr:row>26</xdr:row>
          <xdr:rowOff>50800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25400</xdr:rowOff>
        </xdr:from>
        <xdr:to>
          <xdr:col>3</xdr:col>
          <xdr:colOff>1739900</xdr:colOff>
          <xdr:row>16</xdr:row>
          <xdr:rowOff>190500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Patrol Director is Preparer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1778000</xdr:colOff>
          <xdr:row>16</xdr:row>
          <xdr:rowOff>12700</xdr:rowOff>
        </xdr:from>
        <xdr:to>
          <xdr:col>4</xdr:col>
          <xdr:colOff>2184400</xdr:colOff>
          <xdr:row>16</xdr:row>
          <xdr:rowOff>177800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Patrol Treasurer is Preparer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16</xdr:row>
          <xdr:rowOff>25400</xdr:rowOff>
        </xdr:from>
        <xdr:to>
          <xdr:col>6</xdr:col>
          <xdr:colOff>876300</xdr:colOff>
          <xdr:row>16</xdr:row>
          <xdr:rowOff>190500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Person is Preparer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1905000</xdr:colOff>
          <xdr:row>16</xdr:row>
          <xdr:rowOff>0</xdr:rowOff>
        </xdr:from>
        <xdr:to>
          <xdr:col>6</xdr:col>
          <xdr:colOff>508000</xdr:colOff>
          <xdr:row>17</xdr:row>
          <xdr:rowOff>38100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1714500</xdr:colOff>
          <xdr:row>15</xdr:row>
          <xdr:rowOff>139700</xdr:rowOff>
        </xdr:from>
        <xdr:to>
          <xdr:col>6</xdr:col>
          <xdr:colOff>571500</xdr:colOff>
          <xdr:row>17</xdr:row>
          <xdr:rowOff>88900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72"/>
  <sheetViews>
    <sheetView tabSelected="1" workbookViewId="0">
      <selection activeCell="F64" sqref="F64:G64"/>
    </sheetView>
  </sheetViews>
  <sheetFormatPr baseColWidth="10" defaultColWidth="8.83203125" defaultRowHeight="16" x14ac:dyDescent="0.2"/>
  <cols>
    <col min="1" max="1" width="5.1640625" style="8" bestFit="1" customWidth="1"/>
    <col min="2" max="2" width="28.83203125" style="17" customWidth="1"/>
    <col min="3" max="3" width="26.6640625" style="17" customWidth="1"/>
    <col min="4" max="4" width="26.6640625" style="8" customWidth="1"/>
    <col min="5" max="5" width="32.83203125" style="8" customWidth="1"/>
    <col min="6" max="7" width="13.6640625" style="8" customWidth="1"/>
    <col min="8" max="8" width="13.5" style="8" bestFit="1" customWidth="1"/>
    <col min="9" max="9" width="5.5" style="8" customWidth="1"/>
    <col min="10" max="259" width="9.1640625" style="8" customWidth="1"/>
    <col min="260" max="260" width="6.5" style="8" customWidth="1"/>
    <col min="261" max="261" width="26.1640625" style="8" customWidth="1"/>
    <col min="262" max="262" width="14.83203125" style="8" customWidth="1"/>
    <col min="263" max="263" width="10.1640625" style="8" bestFit="1" customWidth="1"/>
    <col min="264" max="264" width="9.1640625" style="8" customWidth="1"/>
    <col min="265" max="265" width="5.5" style="8" customWidth="1"/>
    <col min="266" max="515" width="9.1640625" style="8" customWidth="1"/>
    <col min="516" max="516" width="6.5" style="8" customWidth="1"/>
    <col min="517" max="517" width="26.1640625" style="8" customWidth="1"/>
    <col min="518" max="518" width="14.83203125" style="8" customWidth="1"/>
    <col min="519" max="519" width="10.1640625" style="8" bestFit="1" customWidth="1"/>
    <col min="520" max="520" width="9.1640625" style="8" customWidth="1"/>
    <col min="521" max="521" width="5.5" style="8" customWidth="1"/>
    <col min="522" max="771" width="9.1640625" style="8" customWidth="1"/>
    <col min="772" max="772" width="6.5" style="8" customWidth="1"/>
    <col min="773" max="773" width="26.1640625" style="8" customWidth="1"/>
    <col min="774" max="774" width="14.83203125" style="8" customWidth="1"/>
    <col min="775" max="775" width="10.1640625" style="8" bestFit="1" customWidth="1"/>
    <col min="776" max="776" width="9.1640625" style="8" customWidth="1"/>
    <col min="777" max="777" width="5.5" style="8" customWidth="1"/>
    <col min="778" max="1027" width="9.1640625" style="8" customWidth="1"/>
    <col min="1028" max="1028" width="6.5" style="8" customWidth="1"/>
    <col min="1029" max="1029" width="26.1640625" style="8" customWidth="1"/>
    <col min="1030" max="1030" width="14.83203125" style="8" customWidth="1"/>
    <col min="1031" max="1031" width="10.1640625" style="8" bestFit="1" customWidth="1"/>
    <col min="1032" max="1032" width="9.1640625" style="8" customWidth="1"/>
    <col min="1033" max="1033" width="5.5" style="8" customWidth="1"/>
    <col min="1034" max="1283" width="9.1640625" style="8" customWidth="1"/>
    <col min="1284" max="1284" width="6.5" style="8" customWidth="1"/>
    <col min="1285" max="1285" width="26.1640625" style="8" customWidth="1"/>
    <col min="1286" max="1286" width="14.83203125" style="8" customWidth="1"/>
    <col min="1287" max="1287" width="10.1640625" style="8" bestFit="1" customWidth="1"/>
    <col min="1288" max="1288" width="9.1640625" style="8" customWidth="1"/>
    <col min="1289" max="1289" width="5.5" style="8" customWidth="1"/>
    <col min="1290" max="1539" width="9.1640625" style="8" customWidth="1"/>
    <col min="1540" max="1540" width="6.5" style="8" customWidth="1"/>
    <col min="1541" max="1541" width="26.1640625" style="8" customWidth="1"/>
    <col min="1542" max="1542" width="14.83203125" style="8" customWidth="1"/>
    <col min="1543" max="1543" width="10.1640625" style="8" bestFit="1" customWidth="1"/>
    <col min="1544" max="1544" width="9.1640625" style="8" customWidth="1"/>
    <col min="1545" max="1545" width="5.5" style="8" customWidth="1"/>
    <col min="1546" max="1795" width="9.1640625" style="8" customWidth="1"/>
    <col min="1796" max="1796" width="6.5" style="8" customWidth="1"/>
    <col min="1797" max="1797" width="26.1640625" style="8" customWidth="1"/>
    <col min="1798" max="1798" width="14.83203125" style="8" customWidth="1"/>
    <col min="1799" max="1799" width="10.1640625" style="8" bestFit="1" customWidth="1"/>
    <col min="1800" max="1800" width="9.1640625" style="8" customWidth="1"/>
    <col min="1801" max="1801" width="5.5" style="8" customWidth="1"/>
    <col min="1802" max="2051" width="9.1640625" style="8" customWidth="1"/>
    <col min="2052" max="2052" width="6.5" style="8" customWidth="1"/>
    <col min="2053" max="2053" width="26.1640625" style="8" customWidth="1"/>
    <col min="2054" max="2054" width="14.83203125" style="8" customWidth="1"/>
    <col min="2055" max="2055" width="10.1640625" style="8" bestFit="1" customWidth="1"/>
    <col min="2056" max="2056" width="9.1640625" style="8" customWidth="1"/>
    <col min="2057" max="2057" width="5.5" style="8" customWidth="1"/>
    <col min="2058" max="2307" width="9.1640625" style="8" customWidth="1"/>
    <col min="2308" max="2308" width="6.5" style="8" customWidth="1"/>
    <col min="2309" max="2309" width="26.1640625" style="8" customWidth="1"/>
    <col min="2310" max="2310" width="14.83203125" style="8" customWidth="1"/>
    <col min="2311" max="2311" width="10.1640625" style="8" bestFit="1" customWidth="1"/>
    <col min="2312" max="2312" width="9.1640625" style="8" customWidth="1"/>
    <col min="2313" max="2313" width="5.5" style="8" customWidth="1"/>
    <col min="2314" max="2563" width="9.1640625" style="8" customWidth="1"/>
    <col min="2564" max="2564" width="6.5" style="8" customWidth="1"/>
    <col min="2565" max="2565" width="26.1640625" style="8" customWidth="1"/>
    <col min="2566" max="2566" width="14.83203125" style="8" customWidth="1"/>
    <col min="2567" max="2567" width="10.1640625" style="8" bestFit="1" customWidth="1"/>
    <col min="2568" max="2568" width="9.1640625" style="8" customWidth="1"/>
    <col min="2569" max="2569" width="5.5" style="8" customWidth="1"/>
    <col min="2570" max="2819" width="9.1640625" style="8" customWidth="1"/>
    <col min="2820" max="2820" width="6.5" style="8" customWidth="1"/>
    <col min="2821" max="2821" width="26.1640625" style="8" customWidth="1"/>
    <col min="2822" max="2822" width="14.83203125" style="8" customWidth="1"/>
    <col min="2823" max="2823" width="10.1640625" style="8" bestFit="1" customWidth="1"/>
    <col min="2824" max="2824" width="9.1640625" style="8" customWidth="1"/>
    <col min="2825" max="2825" width="5.5" style="8" customWidth="1"/>
    <col min="2826" max="3075" width="9.1640625" style="8" customWidth="1"/>
    <col min="3076" max="3076" width="6.5" style="8" customWidth="1"/>
    <col min="3077" max="3077" width="26.1640625" style="8" customWidth="1"/>
    <col min="3078" max="3078" width="14.83203125" style="8" customWidth="1"/>
    <col min="3079" max="3079" width="10.1640625" style="8" bestFit="1" customWidth="1"/>
    <col min="3080" max="3080" width="9.1640625" style="8" customWidth="1"/>
    <col min="3081" max="3081" width="5.5" style="8" customWidth="1"/>
    <col min="3082" max="3331" width="9.1640625" style="8" customWidth="1"/>
    <col min="3332" max="3332" width="6.5" style="8" customWidth="1"/>
    <col min="3333" max="3333" width="26.1640625" style="8" customWidth="1"/>
    <col min="3334" max="3334" width="14.83203125" style="8" customWidth="1"/>
    <col min="3335" max="3335" width="10.1640625" style="8" bestFit="1" customWidth="1"/>
    <col min="3336" max="3336" width="9.1640625" style="8" customWidth="1"/>
    <col min="3337" max="3337" width="5.5" style="8" customWidth="1"/>
    <col min="3338" max="3587" width="9.1640625" style="8" customWidth="1"/>
    <col min="3588" max="3588" width="6.5" style="8" customWidth="1"/>
    <col min="3589" max="3589" width="26.1640625" style="8" customWidth="1"/>
    <col min="3590" max="3590" width="14.83203125" style="8" customWidth="1"/>
    <col min="3591" max="3591" width="10.1640625" style="8" bestFit="1" customWidth="1"/>
    <col min="3592" max="3592" width="9.1640625" style="8" customWidth="1"/>
    <col min="3593" max="3593" width="5.5" style="8" customWidth="1"/>
    <col min="3594" max="3843" width="9.1640625" style="8" customWidth="1"/>
    <col min="3844" max="3844" width="6.5" style="8" customWidth="1"/>
    <col min="3845" max="3845" width="26.1640625" style="8" customWidth="1"/>
    <col min="3846" max="3846" width="14.83203125" style="8" customWidth="1"/>
    <col min="3847" max="3847" width="10.1640625" style="8" bestFit="1" customWidth="1"/>
    <col min="3848" max="3848" width="9.1640625" style="8" customWidth="1"/>
    <col min="3849" max="3849" width="5.5" style="8" customWidth="1"/>
    <col min="3850" max="4099" width="9.1640625" style="8" customWidth="1"/>
    <col min="4100" max="4100" width="6.5" style="8" customWidth="1"/>
    <col min="4101" max="4101" width="26.1640625" style="8" customWidth="1"/>
    <col min="4102" max="4102" width="14.83203125" style="8" customWidth="1"/>
    <col min="4103" max="4103" width="10.1640625" style="8" bestFit="1" customWidth="1"/>
    <col min="4104" max="4104" width="9.1640625" style="8" customWidth="1"/>
    <col min="4105" max="4105" width="5.5" style="8" customWidth="1"/>
    <col min="4106" max="4355" width="9.1640625" style="8" customWidth="1"/>
    <col min="4356" max="4356" width="6.5" style="8" customWidth="1"/>
    <col min="4357" max="4357" width="26.1640625" style="8" customWidth="1"/>
    <col min="4358" max="4358" width="14.83203125" style="8" customWidth="1"/>
    <col min="4359" max="4359" width="10.1640625" style="8" bestFit="1" customWidth="1"/>
    <col min="4360" max="4360" width="9.1640625" style="8" customWidth="1"/>
    <col min="4361" max="4361" width="5.5" style="8" customWidth="1"/>
    <col min="4362" max="4611" width="9.1640625" style="8" customWidth="1"/>
    <col min="4612" max="4612" width="6.5" style="8" customWidth="1"/>
    <col min="4613" max="4613" width="26.1640625" style="8" customWidth="1"/>
    <col min="4614" max="4614" width="14.83203125" style="8" customWidth="1"/>
    <col min="4615" max="4615" width="10.1640625" style="8" bestFit="1" customWidth="1"/>
    <col min="4616" max="4616" width="9.1640625" style="8" customWidth="1"/>
    <col min="4617" max="4617" width="5.5" style="8" customWidth="1"/>
    <col min="4618" max="4867" width="9.1640625" style="8" customWidth="1"/>
    <col min="4868" max="4868" width="6.5" style="8" customWidth="1"/>
    <col min="4869" max="4869" width="26.1640625" style="8" customWidth="1"/>
    <col min="4870" max="4870" width="14.83203125" style="8" customWidth="1"/>
    <col min="4871" max="4871" width="10.1640625" style="8" bestFit="1" customWidth="1"/>
    <col min="4872" max="4872" width="9.1640625" style="8" customWidth="1"/>
    <col min="4873" max="4873" width="5.5" style="8" customWidth="1"/>
    <col min="4874" max="5123" width="9.1640625" style="8" customWidth="1"/>
    <col min="5124" max="5124" width="6.5" style="8" customWidth="1"/>
    <col min="5125" max="5125" width="26.1640625" style="8" customWidth="1"/>
    <col min="5126" max="5126" width="14.83203125" style="8" customWidth="1"/>
    <col min="5127" max="5127" width="10.1640625" style="8" bestFit="1" customWidth="1"/>
    <col min="5128" max="5128" width="9.1640625" style="8" customWidth="1"/>
    <col min="5129" max="5129" width="5.5" style="8" customWidth="1"/>
    <col min="5130" max="5379" width="9.1640625" style="8" customWidth="1"/>
    <col min="5380" max="5380" width="6.5" style="8" customWidth="1"/>
    <col min="5381" max="5381" width="26.1640625" style="8" customWidth="1"/>
    <col min="5382" max="5382" width="14.83203125" style="8" customWidth="1"/>
    <col min="5383" max="5383" width="10.1640625" style="8" bestFit="1" customWidth="1"/>
    <col min="5384" max="5384" width="9.1640625" style="8" customWidth="1"/>
    <col min="5385" max="5385" width="5.5" style="8" customWidth="1"/>
    <col min="5386" max="5635" width="9.1640625" style="8" customWidth="1"/>
    <col min="5636" max="5636" width="6.5" style="8" customWidth="1"/>
    <col min="5637" max="5637" width="26.1640625" style="8" customWidth="1"/>
    <col min="5638" max="5638" width="14.83203125" style="8" customWidth="1"/>
    <col min="5639" max="5639" width="10.1640625" style="8" bestFit="1" customWidth="1"/>
    <col min="5640" max="5640" width="9.1640625" style="8" customWidth="1"/>
    <col min="5641" max="5641" width="5.5" style="8" customWidth="1"/>
    <col min="5642" max="5891" width="9.1640625" style="8" customWidth="1"/>
    <col min="5892" max="5892" width="6.5" style="8" customWidth="1"/>
    <col min="5893" max="5893" width="26.1640625" style="8" customWidth="1"/>
    <col min="5894" max="5894" width="14.83203125" style="8" customWidth="1"/>
    <col min="5895" max="5895" width="10.1640625" style="8" bestFit="1" customWidth="1"/>
    <col min="5896" max="5896" width="9.1640625" style="8" customWidth="1"/>
    <col min="5897" max="5897" width="5.5" style="8" customWidth="1"/>
    <col min="5898" max="6147" width="9.1640625" style="8" customWidth="1"/>
    <col min="6148" max="6148" width="6.5" style="8" customWidth="1"/>
    <col min="6149" max="6149" width="26.1640625" style="8" customWidth="1"/>
    <col min="6150" max="6150" width="14.83203125" style="8" customWidth="1"/>
    <col min="6151" max="6151" width="10.1640625" style="8" bestFit="1" customWidth="1"/>
    <col min="6152" max="6152" width="9.1640625" style="8" customWidth="1"/>
    <col min="6153" max="6153" width="5.5" style="8" customWidth="1"/>
    <col min="6154" max="6403" width="9.1640625" style="8" customWidth="1"/>
    <col min="6404" max="6404" width="6.5" style="8" customWidth="1"/>
    <col min="6405" max="6405" width="26.1640625" style="8" customWidth="1"/>
    <col min="6406" max="6406" width="14.83203125" style="8" customWidth="1"/>
    <col min="6407" max="6407" width="10.1640625" style="8" bestFit="1" customWidth="1"/>
    <col min="6408" max="6408" width="9.1640625" style="8" customWidth="1"/>
    <col min="6409" max="6409" width="5.5" style="8" customWidth="1"/>
    <col min="6410" max="6659" width="9.1640625" style="8" customWidth="1"/>
    <col min="6660" max="6660" width="6.5" style="8" customWidth="1"/>
    <col min="6661" max="6661" width="26.1640625" style="8" customWidth="1"/>
    <col min="6662" max="6662" width="14.83203125" style="8" customWidth="1"/>
    <col min="6663" max="6663" width="10.1640625" style="8" bestFit="1" customWidth="1"/>
    <col min="6664" max="6664" width="9.1640625" style="8" customWidth="1"/>
    <col min="6665" max="6665" width="5.5" style="8" customWidth="1"/>
    <col min="6666" max="6915" width="9.1640625" style="8" customWidth="1"/>
    <col min="6916" max="6916" width="6.5" style="8" customWidth="1"/>
    <col min="6917" max="6917" width="26.1640625" style="8" customWidth="1"/>
    <col min="6918" max="6918" width="14.83203125" style="8" customWidth="1"/>
    <col min="6919" max="6919" width="10.1640625" style="8" bestFit="1" customWidth="1"/>
    <col min="6920" max="6920" width="9.1640625" style="8" customWidth="1"/>
    <col min="6921" max="6921" width="5.5" style="8" customWidth="1"/>
    <col min="6922" max="7171" width="9.1640625" style="8" customWidth="1"/>
    <col min="7172" max="7172" width="6.5" style="8" customWidth="1"/>
    <col min="7173" max="7173" width="26.1640625" style="8" customWidth="1"/>
    <col min="7174" max="7174" width="14.83203125" style="8" customWidth="1"/>
    <col min="7175" max="7175" width="10.1640625" style="8" bestFit="1" customWidth="1"/>
    <col min="7176" max="7176" width="9.1640625" style="8" customWidth="1"/>
    <col min="7177" max="7177" width="5.5" style="8" customWidth="1"/>
    <col min="7178" max="7427" width="9.1640625" style="8" customWidth="1"/>
    <col min="7428" max="7428" width="6.5" style="8" customWidth="1"/>
    <col min="7429" max="7429" width="26.1640625" style="8" customWidth="1"/>
    <col min="7430" max="7430" width="14.83203125" style="8" customWidth="1"/>
    <col min="7431" max="7431" width="10.1640625" style="8" bestFit="1" customWidth="1"/>
    <col min="7432" max="7432" width="9.1640625" style="8" customWidth="1"/>
    <col min="7433" max="7433" width="5.5" style="8" customWidth="1"/>
    <col min="7434" max="7683" width="9.1640625" style="8" customWidth="1"/>
    <col min="7684" max="7684" width="6.5" style="8" customWidth="1"/>
    <col min="7685" max="7685" width="26.1640625" style="8" customWidth="1"/>
    <col min="7686" max="7686" width="14.83203125" style="8" customWidth="1"/>
    <col min="7687" max="7687" width="10.1640625" style="8" bestFit="1" customWidth="1"/>
    <col min="7688" max="7688" width="9.1640625" style="8" customWidth="1"/>
    <col min="7689" max="7689" width="5.5" style="8" customWidth="1"/>
    <col min="7690" max="7939" width="9.1640625" style="8" customWidth="1"/>
    <col min="7940" max="7940" width="6.5" style="8" customWidth="1"/>
    <col min="7941" max="7941" width="26.1640625" style="8" customWidth="1"/>
    <col min="7942" max="7942" width="14.83203125" style="8" customWidth="1"/>
    <col min="7943" max="7943" width="10.1640625" style="8" bestFit="1" customWidth="1"/>
    <col min="7944" max="7944" width="9.1640625" style="8" customWidth="1"/>
    <col min="7945" max="7945" width="5.5" style="8" customWidth="1"/>
    <col min="7946" max="8195" width="9.1640625" style="8" customWidth="1"/>
    <col min="8196" max="8196" width="6.5" style="8" customWidth="1"/>
    <col min="8197" max="8197" width="26.1640625" style="8" customWidth="1"/>
    <col min="8198" max="8198" width="14.83203125" style="8" customWidth="1"/>
    <col min="8199" max="8199" width="10.1640625" style="8" bestFit="1" customWidth="1"/>
    <col min="8200" max="8200" width="9.1640625" style="8" customWidth="1"/>
    <col min="8201" max="8201" width="5.5" style="8" customWidth="1"/>
    <col min="8202" max="8451" width="9.1640625" style="8" customWidth="1"/>
    <col min="8452" max="8452" width="6.5" style="8" customWidth="1"/>
    <col min="8453" max="8453" width="26.1640625" style="8" customWidth="1"/>
    <col min="8454" max="8454" width="14.83203125" style="8" customWidth="1"/>
    <col min="8455" max="8455" width="10.1640625" style="8" bestFit="1" customWidth="1"/>
    <col min="8456" max="8456" width="9.1640625" style="8" customWidth="1"/>
    <col min="8457" max="8457" width="5.5" style="8" customWidth="1"/>
    <col min="8458" max="8707" width="9.1640625" style="8" customWidth="1"/>
    <col min="8708" max="8708" width="6.5" style="8" customWidth="1"/>
    <col min="8709" max="8709" width="26.1640625" style="8" customWidth="1"/>
    <col min="8710" max="8710" width="14.83203125" style="8" customWidth="1"/>
    <col min="8711" max="8711" width="10.1640625" style="8" bestFit="1" customWidth="1"/>
    <col min="8712" max="8712" width="9.1640625" style="8" customWidth="1"/>
    <col min="8713" max="8713" width="5.5" style="8" customWidth="1"/>
    <col min="8714" max="8963" width="9.1640625" style="8" customWidth="1"/>
    <col min="8964" max="8964" width="6.5" style="8" customWidth="1"/>
    <col min="8965" max="8965" width="26.1640625" style="8" customWidth="1"/>
    <col min="8966" max="8966" width="14.83203125" style="8" customWidth="1"/>
    <col min="8967" max="8967" width="10.1640625" style="8" bestFit="1" customWidth="1"/>
    <col min="8968" max="8968" width="9.1640625" style="8" customWidth="1"/>
    <col min="8969" max="8969" width="5.5" style="8" customWidth="1"/>
    <col min="8970" max="9219" width="9.1640625" style="8" customWidth="1"/>
    <col min="9220" max="9220" width="6.5" style="8" customWidth="1"/>
    <col min="9221" max="9221" width="26.1640625" style="8" customWidth="1"/>
    <col min="9222" max="9222" width="14.83203125" style="8" customWidth="1"/>
    <col min="9223" max="9223" width="10.1640625" style="8" bestFit="1" customWidth="1"/>
    <col min="9224" max="9224" width="9.1640625" style="8" customWidth="1"/>
    <col min="9225" max="9225" width="5.5" style="8" customWidth="1"/>
    <col min="9226" max="9475" width="9.1640625" style="8" customWidth="1"/>
    <col min="9476" max="9476" width="6.5" style="8" customWidth="1"/>
    <col min="9477" max="9477" width="26.1640625" style="8" customWidth="1"/>
    <col min="9478" max="9478" width="14.83203125" style="8" customWidth="1"/>
    <col min="9479" max="9479" width="10.1640625" style="8" bestFit="1" customWidth="1"/>
    <col min="9480" max="9480" width="9.1640625" style="8" customWidth="1"/>
    <col min="9481" max="9481" width="5.5" style="8" customWidth="1"/>
    <col min="9482" max="9731" width="9.1640625" style="8" customWidth="1"/>
    <col min="9732" max="9732" width="6.5" style="8" customWidth="1"/>
    <col min="9733" max="9733" width="26.1640625" style="8" customWidth="1"/>
    <col min="9734" max="9734" width="14.83203125" style="8" customWidth="1"/>
    <col min="9735" max="9735" width="10.1640625" style="8" bestFit="1" customWidth="1"/>
    <col min="9736" max="9736" width="9.1640625" style="8" customWidth="1"/>
    <col min="9737" max="9737" width="5.5" style="8" customWidth="1"/>
    <col min="9738" max="9987" width="9.1640625" style="8" customWidth="1"/>
    <col min="9988" max="9988" width="6.5" style="8" customWidth="1"/>
    <col min="9989" max="9989" width="26.1640625" style="8" customWidth="1"/>
    <col min="9990" max="9990" width="14.83203125" style="8" customWidth="1"/>
    <col min="9991" max="9991" width="10.1640625" style="8" bestFit="1" customWidth="1"/>
    <col min="9992" max="9992" width="9.1640625" style="8" customWidth="1"/>
    <col min="9993" max="9993" width="5.5" style="8" customWidth="1"/>
    <col min="9994" max="10243" width="9.1640625" style="8" customWidth="1"/>
    <col min="10244" max="10244" width="6.5" style="8" customWidth="1"/>
    <col min="10245" max="10245" width="26.1640625" style="8" customWidth="1"/>
    <col min="10246" max="10246" width="14.83203125" style="8" customWidth="1"/>
    <col min="10247" max="10247" width="10.1640625" style="8" bestFit="1" customWidth="1"/>
    <col min="10248" max="10248" width="9.1640625" style="8" customWidth="1"/>
    <col min="10249" max="10249" width="5.5" style="8" customWidth="1"/>
    <col min="10250" max="10499" width="9.1640625" style="8" customWidth="1"/>
    <col min="10500" max="10500" width="6.5" style="8" customWidth="1"/>
    <col min="10501" max="10501" width="26.1640625" style="8" customWidth="1"/>
    <col min="10502" max="10502" width="14.83203125" style="8" customWidth="1"/>
    <col min="10503" max="10503" width="10.1640625" style="8" bestFit="1" customWidth="1"/>
    <col min="10504" max="10504" width="9.1640625" style="8" customWidth="1"/>
    <col min="10505" max="10505" width="5.5" style="8" customWidth="1"/>
    <col min="10506" max="10755" width="9.1640625" style="8" customWidth="1"/>
    <col min="10756" max="10756" width="6.5" style="8" customWidth="1"/>
    <col min="10757" max="10757" width="26.1640625" style="8" customWidth="1"/>
    <col min="10758" max="10758" width="14.83203125" style="8" customWidth="1"/>
    <col min="10759" max="10759" width="10.1640625" style="8" bestFit="1" customWidth="1"/>
    <col min="10760" max="10760" width="9.1640625" style="8" customWidth="1"/>
    <col min="10761" max="10761" width="5.5" style="8" customWidth="1"/>
    <col min="10762" max="11011" width="9.1640625" style="8" customWidth="1"/>
    <col min="11012" max="11012" width="6.5" style="8" customWidth="1"/>
    <col min="11013" max="11013" width="26.1640625" style="8" customWidth="1"/>
    <col min="11014" max="11014" width="14.83203125" style="8" customWidth="1"/>
    <col min="11015" max="11015" width="10.1640625" style="8" bestFit="1" customWidth="1"/>
    <col min="11016" max="11016" width="9.1640625" style="8" customWidth="1"/>
    <col min="11017" max="11017" width="5.5" style="8" customWidth="1"/>
    <col min="11018" max="11267" width="9.1640625" style="8" customWidth="1"/>
    <col min="11268" max="11268" width="6.5" style="8" customWidth="1"/>
    <col min="11269" max="11269" width="26.1640625" style="8" customWidth="1"/>
    <col min="11270" max="11270" width="14.83203125" style="8" customWidth="1"/>
    <col min="11271" max="11271" width="10.1640625" style="8" bestFit="1" customWidth="1"/>
    <col min="11272" max="11272" width="9.1640625" style="8" customWidth="1"/>
    <col min="11273" max="11273" width="5.5" style="8" customWidth="1"/>
    <col min="11274" max="11523" width="9.1640625" style="8" customWidth="1"/>
    <col min="11524" max="11524" width="6.5" style="8" customWidth="1"/>
    <col min="11525" max="11525" width="26.1640625" style="8" customWidth="1"/>
    <col min="11526" max="11526" width="14.83203125" style="8" customWidth="1"/>
    <col min="11527" max="11527" width="10.1640625" style="8" bestFit="1" customWidth="1"/>
    <col min="11528" max="11528" width="9.1640625" style="8" customWidth="1"/>
    <col min="11529" max="11529" width="5.5" style="8" customWidth="1"/>
    <col min="11530" max="11779" width="9.1640625" style="8" customWidth="1"/>
    <col min="11780" max="11780" width="6.5" style="8" customWidth="1"/>
    <col min="11781" max="11781" width="26.1640625" style="8" customWidth="1"/>
    <col min="11782" max="11782" width="14.83203125" style="8" customWidth="1"/>
    <col min="11783" max="11783" width="10.1640625" style="8" bestFit="1" customWidth="1"/>
    <col min="11784" max="11784" width="9.1640625" style="8" customWidth="1"/>
    <col min="11785" max="11785" width="5.5" style="8" customWidth="1"/>
    <col min="11786" max="12035" width="9.1640625" style="8" customWidth="1"/>
    <col min="12036" max="12036" width="6.5" style="8" customWidth="1"/>
    <col min="12037" max="12037" width="26.1640625" style="8" customWidth="1"/>
    <col min="12038" max="12038" width="14.83203125" style="8" customWidth="1"/>
    <col min="12039" max="12039" width="10.1640625" style="8" bestFit="1" customWidth="1"/>
    <col min="12040" max="12040" width="9.1640625" style="8" customWidth="1"/>
    <col min="12041" max="12041" width="5.5" style="8" customWidth="1"/>
    <col min="12042" max="12291" width="9.1640625" style="8" customWidth="1"/>
    <col min="12292" max="12292" width="6.5" style="8" customWidth="1"/>
    <col min="12293" max="12293" width="26.1640625" style="8" customWidth="1"/>
    <col min="12294" max="12294" width="14.83203125" style="8" customWidth="1"/>
    <col min="12295" max="12295" width="10.1640625" style="8" bestFit="1" customWidth="1"/>
    <col min="12296" max="12296" width="9.1640625" style="8" customWidth="1"/>
    <col min="12297" max="12297" width="5.5" style="8" customWidth="1"/>
    <col min="12298" max="12547" width="9.1640625" style="8" customWidth="1"/>
    <col min="12548" max="12548" width="6.5" style="8" customWidth="1"/>
    <col min="12549" max="12549" width="26.1640625" style="8" customWidth="1"/>
    <col min="12550" max="12550" width="14.83203125" style="8" customWidth="1"/>
    <col min="12551" max="12551" width="10.1640625" style="8" bestFit="1" customWidth="1"/>
    <col min="12552" max="12552" width="9.1640625" style="8" customWidth="1"/>
    <col min="12553" max="12553" width="5.5" style="8" customWidth="1"/>
    <col min="12554" max="12803" width="9.1640625" style="8" customWidth="1"/>
    <col min="12804" max="12804" width="6.5" style="8" customWidth="1"/>
    <col min="12805" max="12805" width="26.1640625" style="8" customWidth="1"/>
    <col min="12806" max="12806" width="14.83203125" style="8" customWidth="1"/>
    <col min="12807" max="12807" width="10.1640625" style="8" bestFit="1" customWidth="1"/>
    <col min="12808" max="12808" width="9.1640625" style="8" customWidth="1"/>
    <col min="12809" max="12809" width="5.5" style="8" customWidth="1"/>
    <col min="12810" max="13059" width="9.1640625" style="8" customWidth="1"/>
    <col min="13060" max="13060" width="6.5" style="8" customWidth="1"/>
    <col min="13061" max="13061" width="26.1640625" style="8" customWidth="1"/>
    <col min="13062" max="13062" width="14.83203125" style="8" customWidth="1"/>
    <col min="13063" max="13063" width="10.1640625" style="8" bestFit="1" customWidth="1"/>
    <col min="13064" max="13064" width="9.1640625" style="8" customWidth="1"/>
    <col min="13065" max="13065" width="5.5" style="8" customWidth="1"/>
    <col min="13066" max="13315" width="9.1640625" style="8" customWidth="1"/>
    <col min="13316" max="13316" width="6.5" style="8" customWidth="1"/>
    <col min="13317" max="13317" width="26.1640625" style="8" customWidth="1"/>
    <col min="13318" max="13318" width="14.83203125" style="8" customWidth="1"/>
    <col min="13319" max="13319" width="10.1640625" style="8" bestFit="1" customWidth="1"/>
    <col min="13320" max="13320" width="9.1640625" style="8" customWidth="1"/>
    <col min="13321" max="13321" width="5.5" style="8" customWidth="1"/>
    <col min="13322" max="13571" width="9.1640625" style="8" customWidth="1"/>
    <col min="13572" max="13572" width="6.5" style="8" customWidth="1"/>
    <col min="13573" max="13573" width="26.1640625" style="8" customWidth="1"/>
    <col min="13574" max="13574" width="14.83203125" style="8" customWidth="1"/>
    <col min="13575" max="13575" width="10.1640625" style="8" bestFit="1" customWidth="1"/>
    <col min="13576" max="13576" width="9.1640625" style="8" customWidth="1"/>
    <col min="13577" max="13577" width="5.5" style="8" customWidth="1"/>
    <col min="13578" max="13827" width="9.1640625" style="8" customWidth="1"/>
    <col min="13828" max="13828" width="6.5" style="8" customWidth="1"/>
    <col min="13829" max="13829" width="26.1640625" style="8" customWidth="1"/>
    <col min="13830" max="13830" width="14.83203125" style="8" customWidth="1"/>
    <col min="13831" max="13831" width="10.1640625" style="8" bestFit="1" customWidth="1"/>
    <col min="13832" max="13832" width="9.1640625" style="8" customWidth="1"/>
    <col min="13833" max="13833" width="5.5" style="8" customWidth="1"/>
    <col min="13834" max="14083" width="9.1640625" style="8" customWidth="1"/>
    <col min="14084" max="14084" width="6.5" style="8" customWidth="1"/>
    <col min="14085" max="14085" width="26.1640625" style="8" customWidth="1"/>
    <col min="14086" max="14086" width="14.83203125" style="8" customWidth="1"/>
    <col min="14087" max="14087" width="10.1640625" style="8" bestFit="1" customWidth="1"/>
    <col min="14088" max="14088" width="9.1640625" style="8" customWidth="1"/>
    <col min="14089" max="14089" width="5.5" style="8" customWidth="1"/>
    <col min="14090" max="14339" width="9.1640625" style="8" customWidth="1"/>
    <col min="14340" max="14340" width="6.5" style="8" customWidth="1"/>
    <col min="14341" max="14341" width="26.1640625" style="8" customWidth="1"/>
    <col min="14342" max="14342" width="14.83203125" style="8" customWidth="1"/>
    <col min="14343" max="14343" width="10.1640625" style="8" bestFit="1" customWidth="1"/>
    <col min="14344" max="14344" width="9.1640625" style="8" customWidth="1"/>
    <col min="14345" max="14345" width="5.5" style="8" customWidth="1"/>
    <col min="14346" max="14595" width="9.1640625" style="8" customWidth="1"/>
    <col min="14596" max="14596" width="6.5" style="8" customWidth="1"/>
    <col min="14597" max="14597" width="26.1640625" style="8" customWidth="1"/>
    <col min="14598" max="14598" width="14.83203125" style="8" customWidth="1"/>
    <col min="14599" max="14599" width="10.1640625" style="8" bestFit="1" customWidth="1"/>
    <col min="14600" max="14600" width="9.1640625" style="8" customWidth="1"/>
    <col min="14601" max="14601" width="5.5" style="8" customWidth="1"/>
    <col min="14602" max="14851" width="9.1640625" style="8" customWidth="1"/>
    <col min="14852" max="14852" width="6.5" style="8" customWidth="1"/>
    <col min="14853" max="14853" width="26.1640625" style="8" customWidth="1"/>
    <col min="14854" max="14854" width="14.83203125" style="8" customWidth="1"/>
    <col min="14855" max="14855" width="10.1640625" style="8" bestFit="1" customWidth="1"/>
    <col min="14856" max="14856" width="9.1640625" style="8" customWidth="1"/>
    <col min="14857" max="14857" width="5.5" style="8" customWidth="1"/>
    <col min="14858" max="15107" width="9.1640625" style="8" customWidth="1"/>
    <col min="15108" max="15108" width="6.5" style="8" customWidth="1"/>
    <col min="15109" max="15109" width="26.1640625" style="8" customWidth="1"/>
    <col min="15110" max="15110" width="14.83203125" style="8" customWidth="1"/>
    <col min="15111" max="15111" width="10.1640625" style="8" bestFit="1" customWidth="1"/>
    <col min="15112" max="15112" width="9.1640625" style="8" customWidth="1"/>
    <col min="15113" max="15113" width="5.5" style="8" customWidth="1"/>
    <col min="15114" max="15363" width="9.1640625" style="8" customWidth="1"/>
    <col min="15364" max="15364" width="6.5" style="8" customWidth="1"/>
    <col min="15365" max="15365" width="26.1640625" style="8" customWidth="1"/>
    <col min="15366" max="15366" width="14.83203125" style="8" customWidth="1"/>
    <col min="15367" max="15367" width="10.1640625" style="8" bestFit="1" customWidth="1"/>
    <col min="15368" max="15368" width="9.1640625" style="8" customWidth="1"/>
    <col min="15369" max="15369" width="5.5" style="8" customWidth="1"/>
    <col min="15370" max="15619" width="9.1640625" style="8" customWidth="1"/>
    <col min="15620" max="15620" width="6.5" style="8" customWidth="1"/>
    <col min="15621" max="15621" width="26.1640625" style="8" customWidth="1"/>
    <col min="15622" max="15622" width="14.83203125" style="8" customWidth="1"/>
    <col min="15623" max="15623" width="10.1640625" style="8" bestFit="1" customWidth="1"/>
    <col min="15624" max="15624" width="9.1640625" style="8" customWidth="1"/>
    <col min="15625" max="15625" width="5.5" style="8" customWidth="1"/>
    <col min="15626" max="15875" width="9.1640625" style="8" customWidth="1"/>
    <col min="15876" max="15876" width="6.5" style="8" customWidth="1"/>
    <col min="15877" max="15877" width="26.1640625" style="8" customWidth="1"/>
    <col min="15878" max="15878" width="14.83203125" style="8" customWidth="1"/>
    <col min="15879" max="15879" width="10.1640625" style="8" bestFit="1" customWidth="1"/>
    <col min="15880" max="15880" width="9.1640625" style="8" customWidth="1"/>
    <col min="15881" max="15881" width="5.5" style="8" customWidth="1"/>
    <col min="15882" max="16131" width="9.1640625" style="8" customWidth="1"/>
    <col min="16132" max="16132" width="6.5" style="8" customWidth="1"/>
    <col min="16133" max="16133" width="26.1640625" style="8" customWidth="1"/>
    <col min="16134" max="16134" width="14.83203125" style="8" customWidth="1"/>
    <col min="16135" max="16135" width="10.1640625" style="8" bestFit="1" customWidth="1"/>
    <col min="16136" max="16136" width="9.1640625" style="8" customWidth="1"/>
    <col min="16137" max="16137" width="5.5" style="8" customWidth="1"/>
    <col min="16138" max="16384" width="9.1640625" style="8" customWidth="1"/>
  </cols>
  <sheetData>
    <row r="1" spans="1:11" customFormat="1" ht="20" x14ac:dyDescent="0.2">
      <c r="A1" s="147" t="s">
        <v>7</v>
      </c>
      <c r="B1" s="147"/>
      <c r="C1" s="147"/>
      <c r="D1" s="147"/>
      <c r="E1" s="147"/>
      <c r="F1" s="147"/>
      <c r="G1" s="147"/>
      <c r="H1" s="45"/>
      <c r="I1" s="45"/>
      <c r="J1" s="45"/>
      <c r="K1" s="45"/>
    </row>
    <row r="2" spans="1:11" customFormat="1" ht="20" x14ac:dyDescent="0.2">
      <c r="A2" s="147" t="s">
        <v>8</v>
      </c>
      <c r="B2" s="147"/>
      <c r="C2" s="147"/>
      <c r="D2" s="147"/>
      <c r="E2" s="147"/>
      <c r="F2" s="147"/>
      <c r="G2" s="147"/>
      <c r="H2" s="45"/>
      <c r="I2" s="45"/>
      <c r="J2" s="45"/>
      <c r="K2" s="45"/>
    </row>
    <row r="3" spans="1:11" customFormat="1" ht="17" thickBot="1" x14ac:dyDescent="0.25">
      <c r="B3" s="44"/>
      <c r="C3" s="44"/>
      <c r="D3" s="1" t="s">
        <v>10</v>
      </c>
      <c r="E3" s="44" t="s">
        <v>9</v>
      </c>
      <c r="F3" s="153" t="s">
        <v>22</v>
      </c>
      <c r="G3" s="153"/>
      <c r="H3" s="44"/>
      <c r="I3" s="44"/>
      <c r="J3" s="44"/>
      <c r="K3" s="44"/>
    </row>
    <row r="4" spans="1:11" customFormat="1" ht="17" thickBot="1" x14ac:dyDescent="0.25">
      <c r="B4" s="46" t="s">
        <v>90</v>
      </c>
      <c r="C4" s="1" t="s">
        <v>17</v>
      </c>
      <c r="D4" s="2">
        <v>45108</v>
      </c>
      <c r="E4" s="1" t="s">
        <v>23</v>
      </c>
      <c r="F4" s="127"/>
      <c r="G4" s="128"/>
      <c r="H4" s="44"/>
      <c r="I4" s="44"/>
      <c r="J4" s="44"/>
      <c r="K4" s="44"/>
    </row>
    <row r="5" spans="1:11" customFormat="1" ht="17" thickBot="1" x14ac:dyDescent="0.25">
      <c r="B5" s="1"/>
      <c r="C5" s="1" t="s">
        <v>18</v>
      </c>
      <c r="D5" s="2">
        <v>45473</v>
      </c>
      <c r="E5" s="1" t="s">
        <v>24</v>
      </c>
      <c r="F5" s="127"/>
      <c r="G5" s="128"/>
      <c r="H5" s="44"/>
      <c r="I5" s="44"/>
      <c r="J5" s="44"/>
      <c r="K5" s="44"/>
    </row>
    <row r="6" spans="1:11" customFormat="1" ht="17" thickBot="1" x14ac:dyDescent="0.25">
      <c r="B6" s="44"/>
      <c r="C6" s="3" t="s">
        <v>54</v>
      </c>
      <c r="D6" s="4">
        <f>D5+32</f>
        <v>45505</v>
      </c>
      <c r="E6" s="137" t="s">
        <v>21</v>
      </c>
      <c r="F6" s="137"/>
      <c r="G6" s="137"/>
      <c r="H6" s="44"/>
      <c r="I6" s="44"/>
      <c r="J6" s="44"/>
      <c r="K6" s="44"/>
    </row>
    <row r="7" spans="1:11" s="5" customFormat="1" ht="17" thickBot="1" x14ac:dyDescent="0.25">
      <c r="B7" s="41" t="s">
        <v>4</v>
      </c>
      <c r="C7" s="106"/>
      <c r="D7" s="154"/>
      <c r="E7" s="154"/>
      <c r="F7" s="154"/>
      <c r="G7" s="107"/>
      <c r="H7" s="6"/>
      <c r="I7" s="6"/>
      <c r="J7" s="6"/>
      <c r="K7" s="6"/>
    </row>
    <row r="8" spans="1:11" s="5" customFormat="1" ht="17" thickBot="1" x14ac:dyDescent="0.25">
      <c r="B8" s="148"/>
      <c r="C8" s="148"/>
      <c r="D8" s="148"/>
      <c r="E8" s="148"/>
      <c r="F8" s="148"/>
      <c r="G8" s="148"/>
      <c r="H8" s="24"/>
      <c r="I8" s="24"/>
      <c r="J8" s="24"/>
      <c r="K8" s="24"/>
    </row>
    <row r="9" spans="1:11" customFormat="1" ht="17" thickBot="1" x14ac:dyDescent="0.25">
      <c r="B9" s="41" t="s">
        <v>2</v>
      </c>
      <c r="C9" s="106"/>
      <c r="D9" s="107"/>
      <c r="E9" s="48" t="s">
        <v>151</v>
      </c>
      <c r="F9" s="108"/>
      <c r="G9" s="109"/>
      <c r="H9" s="144"/>
      <c r="I9" s="144"/>
      <c r="J9" s="144"/>
      <c r="K9" s="24"/>
    </row>
    <row r="10" spans="1:11" customFormat="1" ht="17" thickBot="1" x14ac:dyDescent="0.25">
      <c r="B10" s="41" t="s">
        <v>14</v>
      </c>
      <c r="C10" s="155"/>
      <c r="D10" s="156"/>
      <c r="E10" s="157"/>
      <c r="F10" s="156"/>
      <c r="G10" s="158"/>
      <c r="H10" s="24"/>
      <c r="I10" s="24"/>
      <c r="J10" s="24"/>
      <c r="K10" s="24"/>
    </row>
    <row r="11" spans="1:11" customFormat="1" ht="17" thickBot="1" x14ac:dyDescent="0.25">
      <c r="B11" s="41" t="s">
        <v>15</v>
      </c>
      <c r="C11" s="155"/>
      <c r="D11" s="156"/>
      <c r="E11" s="156"/>
      <c r="F11" s="156"/>
      <c r="G11" s="158"/>
      <c r="H11" s="24"/>
      <c r="I11" s="24"/>
      <c r="J11" s="24"/>
      <c r="K11" s="24"/>
    </row>
    <row r="12" spans="1:11" customFormat="1" x14ac:dyDescent="0.2">
      <c r="B12" s="148"/>
      <c r="C12" s="148"/>
      <c r="D12" s="148"/>
      <c r="E12" s="148"/>
      <c r="F12" s="148"/>
      <c r="G12" s="148"/>
      <c r="H12" s="44"/>
      <c r="I12" s="44"/>
      <c r="J12" s="44"/>
      <c r="K12" s="44"/>
    </row>
    <row r="13" spans="1:11" customFormat="1" ht="17" thickBot="1" x14ac:dyDescent="0.25">
      <c r="B13" s="41"/>
      <c r="C13" s="44" t="s">
        <v>16</v>
      </c>
      <c r="D13" s="44" t="s">
        <v>5</v>
      </c>
      <c r="E13" s="44" t="s">
        <v>6</v>
      </c>
      <c r="F13" s="136" t="s">
        <v>13</v>
      </c>
      <c r="G13" s="136"/>
      <c r="H13" s="44"/>
      <c r="I13" s="44"/>
      <c r="J13" s="44"/>
      <c r="K13" s="44"/>
    </row>
    <row r="14" spans="1:11" customFormat="1" ht="17" thickBot="1" x14ac:dyDescent="0.25">
      <c r="B14" s="41" t="s">
        <v>3</v>
      </c>
      <c r="C14" s="57"/>
      <c r="D14" s="57"/>
      <c r="E14" s="57"/>
      <c r="F14" s="145"/>
      <c r="G14" s="146"/>
      <c r="H14" s="44"/>
      <c r="I14" s="44"/>
      <c r="J14" s="44"/>
      <c r="K14" s="44"/>
    </row>
    <row r="15" spans="1:11" customFormat="1" ht="17" thickBot="1" x14ac:dyDescent="0.25">
      <c r="B15" s="41" t="s">
        <v>11</v>
      </c>
      <c r="C15" s="58"/>
      <c r="D15" s="58"/>
      <c r="E15" s="58"/>
      <c r="F15" s="130"/>
      <c r="G15" s="131"/>
      <c r="H15" s="44"/>
      <c r="I15" s="44"/>
      <c r="J15" s="44"/>
      <c r="K15" s="44"/>
    </row>
    <row r="16" spans="1:11" customFormat="1" ht="17" thickBot="1" x14ac:dyDescent="0.25">
      <c r="B16" s="41" t="s">
        <v>1</v>
      </c>
      <c r="C16" s="59"/>
      <c r="D16" s="59"/>
      <c r="E16" s="59"/>
      <c r="F16" s="132"/>
      <c r="G16" s="133"/>
      <c r="H16" s="44"/>
      <c r="I16" s="44"/>
      <c r="J16" s="44"/>
      <c r="K16" s="44"/>
    </row>
    <row r="17" spans="1:11" customFormat="1" ht="17" thickBot="1" x14ac:dyDescent="0.25">
      <c r="B17" s="41" t="s">
        <v>12</v>
      </c>
      <c r="C17" s="7"/>
      <c r="D17" s="60">
        <v>1</v>
      </c>
      <c r="E17" s="60" t="s">
        <v>91</v>
      </c>
      <c r="F17" s="134"/>
      <c r="G17" s="135"/>
      <c r="H17" s="44"/>
      <c r="I17" s="44"/>
      <c r="J17" s="44"/>
      <c r="K17" s="44"/>
    </row>
    <row r="18" spans="1:11" customFormat="1" ht="17" thickBot="1" x14ac:dyDescent="0.25">
      <c r="B18" s="148"/>
      <c r="C18" s="148"/>
      <c r="D18" s="148"/>
      <c r="E18" s="148"/>
      <c r="F18" s="148"/>
      <c r="G18" s="148"/>
      <c r="H18" s="44"/>
      <c r="I18" s="44"/>
      <c r="J18" s="44"/>
      <c r="K18" s="44"/>
    </row>
    <row r="19" spans="1:11" customFormat="1" ht="17" thickBot="1" x14ac:dyDescent="0.25">
      <c r="B19" s="159" t="s">
        <v>80</v>
      </c>
      <c r="C19" s="160"/>
      <c r="D19" s="160"/>
      <c r="E19" s="160"/>
      <c r="F19" s="160"/>
      <c r="G19" s="161"/>
      <c r="H19" s="44"/>
      <c r="I19" s="44"/>
      <c r="J19" s="44"/>
      <c r="K19" s="44"/>
    </row>
    <row r="20" spans="1:11" customFormat="1" ht="17" thickBot="1" x14ac:dyDescent="0.25">
      <c r="A20" s="19" t="s">
        <v>86</v>
      </c>
      <c r="B20" s="150" t="s">
        <v>20</v>
      </c>
      <c r="C20" s="151"/>
      <c r="D20" s="151"/>
      <c r="E20" s="152"/>
      <c r="F20" s="36"/>
      <c r="G20" s="37"/>
      <c r="H20" s="8"/>
      <c r="I20" s="44"/>
      <c r="J20" s="44"/>
      <c r="K20" s="44"/>
    </row>
    <row r="21" spans="1:11" customFormat="1" ht="10" customHeight="1" thickBot="1" x14ac:dyDescent="0.25">
      <c r="A21" s="19"/>
      <c r="B21" s="162"/>
      <c r="C21" s="162"/>
      <c r="D21" s="162"/>
      <c r="E21" s="162"/>
      <c r="F21" s="162"/>
      <c r="G21" s="163"/>
      <c r="H21" s="8"/>
      <c r="I21" s="44"/>
      <c r="J21" s="44"/>
      <c r="K21" s="44"/>
    </row>
    <row r="22" spans="1:11" customFormat="1" ht="17" thickBot="1" x14ac:dyDescent="0.25">
      <c r="A22" s="19" t="s">
        <v>87</v>
      </c>
      <c r="B22" s="150" t="s">
        <v>81</v>
      </c>
      <c r="C22" s="151"/>
      <c r="D22" s="151"/>
      <c r="E22" s="152"/>
      <c r="F22" s="37"/>
      <c r="G22" s="37"/>
      <c r="H22" s="8"/>
      <c r="I22" s="8"/>
      <c r="J22" s="8"/>
      <c r="K22" s="8"/>
    </row>
    <row r="23" spans="1:11" customFormat="1" ht="10" customHeight="1" thickBot="1" x14ac:dyDescent="0.25">
      <c r="A23" s="19"/>
      <c r="B23" s="162"/>
      <c r="C23" s="162"/>
      <c r="D23" s="162"/>
      <c r="E23" s="162"/>
      <c r="F23" s="162"/>
      <c r="G23" s="163"/>
      <c r="H23" s="8"/>
      <c r="I23" s="44"/>
      <c r="J23" s="44"/>
      <c r="K23" s="44"/>
    </row>
    <row r="24" spans="1:11" customFormat="1" ht="17" thickBot="1" x14ac:dyDescent="0.25">
      <c r="A24" s="19" t="s">
        <v>88</v>
      </c>
      <c r="B24" s="150" t="s">
        <v>82</v>
      </c>
      <c r="C24" s="151"/>
      <c r="D24" s="151"/>
      <c r="E24" s="151"/>
      <c r="F24" s="38"/>
      <c r="G24" s="38"/>
      <c r="H24" s="9"/>
      <c r="I24" s="9"/>
      <c r="J24" s="9"/>
      <c r="K24" s="9"/>
    </row>
    <row r="25" spans="1:11" customFormat="1" ht="10" customHeight="1" thickBot="1" x14ac:dyDescent="0.25">
      <c r="A25" s="19"/>
      <c r="B25" s="162"/>
      <c r="C25" s="162"/>
      <c r="D25" s="162"/>
      <c r="E25" s="162"/>
      <c r="F25" s="162"/>
      <c r="G25" s="163"/>
      <c r="H25" s="8"/>
      <c r="I25" s="44"/>
      <c r="J25" s="44"/>
      <c r="K25" s="44"/>
    </row>
    <row r="26" spans="1:11" customFormat="1" ht="17" thickBot="1" x14ac:dyDescent="0.25">
      <c r="A26" s="19" t="s">
        <v>89</v>
      </c>
      <c r="B26" s="150" t="s">
        <v>83</v>
      </c>
      <c r="C26" s="151"/>
      <c r="D26" s="151"/>
      <c r="E26" s="152"/>
      <c r="F26" s="38"/>
      <c r="G26" s="38"/>
      <c r="H26" s="9"/>
      <c r="I26" s="9"/>
      <c r="J26" s="9"/>
      <c r="K26" s="9"/>
    </row>
    <row r="27" spans="1:11" customFormat="1" ht="10" customHeight="1" thickBot="1" x14ac:dyDescent="0.25">
      <c r="A27" s="19"/>
      <c r="B27" s="162"/>
      <c r="C27" s="162"/>
      <c r="D27" s="162"/>
      <c r="E27" s="162"/>
      <c r="F27" s="162"/>
      <c r="G27" s="163"/>
      <c r="H27" s="8"/>
      <c r="I27" s="44"/>
      <c r="J27" s="44"/>
      <c r="K27" s="44"/>
    </row>
    <row r="28" spans="1:11" customFormat="1" ht="17" thickBot="1" x14ac:dyDescent="0.25">
      <c r="B28" s="10" t="s">
        <v>25</v>
      </c>
      <c r="C28" s="11"/>
      <c r="D28" s="12"/>
      <c r="E28" s="120">
        <f>+C15</f>
        <v>0</v>
      </c>
      <c r="F28" s="120"/>
      <c r="G28" s="121"/>
      <c r="H28" s="6"/>
      <c r="I28" s="6"/>
      <c r="J28" s="6"/>
      <c r="K28" s="6"/>
    </row>
    <row r="29" spans="1:11" customFormat="1" ht="15.75" customHeight="1" thickBot="1" x14ac:dyDescent="0.25">
      <c r="B29" s="125" t="s">
        <v>19</v>
      </c>
      <c r="C29" s="126"/>
      <c r="D29" s="126"/>
      <c r="E29" s="126"/>
      <c r="F29" s="13">
        <f>IF(F4="",D4,F4)</f>
        <v>45108</v>
      </c>
      <c r="G29" s="14">
        <f>IF(F5="",D5,F5)</f>
        <v>45473</v>
      </c>
      <c r="H29" s="9"/>
      <c r="I29" s="9"/>
      <c r="J29" s="9"/>
      <c r="K29" s="9"/>
    </row>
    <row r="30" spans="1:11" customFormat="1" ht="10" customHeight="1" x14ac:dyDescent="0.2">
      <c r="B30" s="15"/>
      <c r="C30" s="15"/>
      <c r="D30" s="16"/>
      <c r="E30" s="16"/>
      <c r="F30" s="16"/>
      <c r="G30" s="16"/>
      <c r="H30" s="8"/>
      <c r="I30" s="8"/>
      <c r="J30" s="8"/>
      <c r="K30" s="8"/>
    </row>
    <row r="31" spans="1:11" customFormat="1" ht="10" customHeight="1" x14ac:dyDescent="0.2">
      <c r="B31" s="15"/>
      <c r="C31" s="15"/>
      <c r="D31" s="16"/>
      <c r="E31" s="16"/>
      <c r="F31" s="16"/>
      <c r="G31" s="16"/>
      <c r="H31" s="8"/>
      <c r="I31" s="8"/>
      <c r="J31" s="8"/>
      <c r="K31" s="8"/>
    </row>
    <row r="32" spans="1:11" customFormat="1" ht="17" thickBot="1" x14ac:dyDescent="0.25">
      <c r="A32" s="8"/>
      <c r="B32" s="117" t="s">
        <v>41</v>
      </c>
      <c r="C32" s="117"/>
      <c r="D32" s="117"/>
      <c r="E32" s="18" t="s">
        <v>55</v>
      </c>
      <c r="F32" s="129" t="s">
        <v>56</v>
      </c>
      <c r="G32" s="129"/>
      <c r="I32" s="8"/>
      <c r="J32" s="149"/>
      <c r="K32" s="149"/>
    </row>
    <row r="33" spans="1:11" customFormat="1" ht="17" thickBot="1" x14ac:dyDescent="0.25">
      <c r="A33" s="19">
        <v>1</v>
      </c>
      <c r="B33" s="100" t="s">
        <v>79</v>
      </c>
      <c r="C33" s="100"/>
      <c r="D33" s="101"/>
      <c r="E33" s="39">
        <v>0</v>
      </c>
      <c r="F33" s="102">
        <v>0</v>
      </c>
      <c r="G33" s="103"/>
      <c r="H33" s="8"/>
      <c r="I33" s="8"/>
      <c r="J33" s="8"/>
      <c r="K33" s="8"/>
    </row>
    <row r="34" spans="1:11" customFormat="1" ht="17" thickBot="1" x14ac:dyDescent="0.25">
      <c r="A34" s="19">
        <v>2</v>
      </c>
      <c r="B34" s="100" t="s">
        <v>96</v>
      </c>
      <c r="C34" s="100"/>
      <c r="D34" s="101"/>
      <c r="E34" s="39">
        <v>0</v>
      </c>
      <c r="F34" s="102">
        <v>0</v>
      </c>
      <c r="G34" s="103"/>
      <c r="H34" s="8"/>
      <c r="I34" s="8"/>
      <c r="J34" s="8"/>
      <c r="K34" s="8"/>
    </row>
    <row r="35" spans="1:11" customFormat="1" ht="17" thickBot="1" x14ac:dyDescent="0.25">
      <c r="A35" s="19">
        <v>3</v>
      </c>
      <c r="B35" s="100" t="s">
        <v>97</v>
      </c>
      <c r="C35" s="100"/>
      <c r="D35" s="101"/>
      <c r="E35" s="39">
        <v>0</v>
      </c>
      <c r="F35" s="102">
        <v>0</v>
      </c>
      <c r="G35" s="103"/>
      <c r="H35" s="8"/>
      <c r="I35" s="8"/>
      <c r="J35" s="8"/>
      <c r="K35" s="8"/>
    </row>
    <row r="36" spans="1:11" customFormat="1" ht="17" thickBot="1" x14ac:dyDescent="0.25">
      <c r="A36" s="19">
        <v>4</v>
      </c>
      <c r="B36" s="100" t="s">
        <v>98</v>
      </c>
      <c r="C36" s="100"/>
      <c r="D36" s="101"/>
      <c r="E36" s="39">
        <v>0</v>
      </c>
      <c r="F36" s="102">
        <v>0</v>
      </c>
      <c r="G36" s="103"/>
      <c r="H36" s="8"/>
      <c r="I36" s="8"/>
      <c r="J36" s="8"/>
      <c r="K36" s="8"/>
    </row>
    <row r="37" spans="1:11" customFormat="1" ht="17" thickBot="1" x14ac:dyDescent="0.25">
      <c r="A37" s="19">
        <v>5</v>
      </c>
      <c r="B37" s="100" t="s">
        <v>103</v>
      </c>
      <c r="C37" s="100" t="s">
        <v>92</v>
      </c>
      <c r="D37" s="101"/>
      <c r="E37" s="39">
        <v>0</v>
      </c>
      <c r="F37" s="102">
        <v>0</v>
      </c>
      <c r="G37" s="103"/>
      <c r="H37" s="8"/>
      <c r="I37" s="8"/>
      <c r="J37" s="8"/>
      <c r="K37" s="8"/>
    </row>
    <row r="38" spans="1:11" customFormat="1" ht="17" thickBot="1" x14ac:dyDescent="0.25">
      <c r="A38" s="19">
        <v>6</v>
      </c>
      <c r="B38" s="100" t="s">
        <v>99</v>
      </c>
      <c r="C38" s="100" t="s">
        <v>92</v>
      </c>
      <c r="D38" s="101"/>
      <c r="E38" s="39">
        <v>0</v>
      </c>
      <c r="F38" s="102">
        <v>0</v>
      </c>
      <c r="G38" s="103"/>
      <c r="H38" s="8"/>
      <c r="I38" s="8"/>
      <c r="J38" s="8"/>
      <c r="K38" s="8"/>
    </row>
    <row r="39" spans="1:11" customFormat="1" ht="17" thickBot="1" x14ac:dyDescent="0.25">
      <c r="A39" s="19">
        <v>7</v>
      </c>
      <c r="B39" s="100" t="s">
        <v>100</v>
      </c>
      <c r="C39" s="100" t="s">
        <v>92</v>
      </c>
      <c r="D39" s="101"/>
      <c r="E39" s="39">
        <v>0</v>
      </c>
      <c r="F39" s="102">
        <v>0</v>
      </c>
      <c r="G39" s="103"/>
      <c r="H39" s="8"/>
      <c r="I39" s="8"/>
      <c r="J39" s="8"/>
      <c r="K39" s="8"/>
    </row>
    <row r="40" spans="1:11" customFormat="1" ht="20" thickBot="1" x14ac:dyDescent="0.4">
      <c r="A40" s="19">
        <v>8</v>
      </c>
      <c r="B40" s="100" t="s">
        <v>95</v>
      </c>
      <c r="C40" s="100" t="s">
        <v>92</v>
      </c>
      <c r="D40" s="101"/>
      <c r="E40" s="40">
        <v>0</v>
      </c>
      <c r="F40" s="142">
        <v>0</v>
      </c>
      <c r="G40" s="143"/>
      <c r="H40" s="8"/>
      <c r="I40" s="8"/>
      <c r="J40" s="8"/>
      <c r="K40" s="8"/>
    </row>
    <row r="41" spans="1:11" customFormat="1" ht="17" thickBot="1" x14ac:dyDescent="0.25">
      <c r="B41" s="177"/>
      <c r="C41" s="178"/>
      <c r="D41" s="179"/>
      <c r="E41" s="18" t="str">
        <f>+E32</f>
        <v>BEGINNING (B)</v>
      </c>
      <c r="F41" s="173" t="str">
        <f>+F32</f>
        <v>ENDING (E)</v>
      </c>
      <c r="G41" s="174"/>
      <c r="H41" s="8"/>
      <c r="I41" s="8"/>
      <c r="J41" s="8"/>
      <c r="K41" s="8"/>
    </row>
    <row r="42" spans="1:11" customFormat="1" ht="17" thickBot="1" x14ac:dyDescent="0.25">
      <c r="A42" s="47" t="s">
        <v>47</v>
      </c>
      <c r="B42" s="175" t="s">
        <v>42</v>
      </c>
      <c r="C42" s="175"/>
      <c r="D42" s="176"/>
      <c r="E42" s="43">
        <f>SUM(E33:E40)</f>
        <v>0</v>
      </c>
      <c r="F42" s="140">
        <f>SUM(F33:G40)</f>
        <v>0</v>
      </c>
      <c r="G42" s="141"/>
      <c r="H42" s="8"/>
      <c r="I42" s="8"/>
      <c r="J42" s="8"/>
      <c r="K42" s="8"/>
    </row>
    <row r="43" spans="1:11" customFormat="1" ht="17" thickBot="1" x14ac:dyDescent="0.25">
      <c r="A43" s="8"/>
      <c r="B43" s="138" t="s">
        <v>43</v>
      </c>
      <c r="C43" s="139"/>
      <c r="D43" s="139"/>
      <c r="E43" s="120">
        <f>+C15</f>
        <v>0</v>
      </c>
      <c r="F43" s="120"/>
      <c r="G43" s="121"/>
      <c r="H43" s="8"/>
      <c r="I43" s="8"/>
      <c r="J43" s="8"/>
      <c r="K43" s="8"/>
    </row>
    <row r="44" spans="1:11" customFormat="1" ht="10" customHeight="1" x14ac:dyDescent="0.2">
      <c r="B44" s="15"/>
      <c r="C44" s="15"/>
      <c r="D44" s="16"/>
      <c r="E44" s="21"/>
      <c r="F44" s="21"/>
      <c r="G44" s="21"/>
      <c r="H44" s="6"/>
      <c r="I44" s="6"/>
      <c r="J44" s="8"/>
      <c r="K44" s="8"/>
    </row>
    <row r="45" spans="1:11" customFormat="1" ht="17" thickBot="1" x14ac:dyDescent="0.25">
      <c r="A45" s="8"/>
      <c r="B45" s="117" t="s">
        <v>69</v>
      </c>
      <c r="C45" s="117"/>
      <c r="D45" s="117"/>
      <c r="E45" s="22" t="s">
        <v>44</v>
      </c>
      <c r="F45" s="23">
        <f>+F29</f>
        <v>45108</v>
      </c>
      <c r="G45" s="23">
        <f>+G29</f>
        <v>45473</v>
      </c>
      <c r="H45" s="8"/>
      <c r="I45" s="149"/>
      <c r="J45" s="149"/>
      <c r="K45" s="149"/>
    </row>
    <row r="46" spans="1:11" customFormat="1" ht="17" thickBot="1" x14ac:dyDescent="0.25">
      <c r="A46" s="19">
        <v>9</v>
      </c>
      <c r="B46" s="100" t="s">
        <v>101</v>
      </c>
      <c r="C46" s="100"/>
      <c r="D46" s="100"/>
      <c r="E46" s="100"/>
      <c r="F46" s="102">
        <v>0</v>
      </c>
      <c r="G46" s="103"/>
      <c r="H46" s="8"/>
    </row>
    <row r="47" spans="1:11" customFormat="1" ht="17" thickBot="1" x14ac:dyDescent="0.25">
      <c r="A47" s="19">
        <f>+A46+1</f>
        <v>10</v>
      </c>
      <c r="B47" s="100" t="s">
        <v>102</v>
      </c>
      <c r="C47" s="100"/>
      <c r="D47" s="100"/>
      <c r="E47" s="101"/>
      <c r="F47" s="102">
        <v>0</v>
      </c>
      <c r="G47" s="103"/>
      <c r="H47" s="24"/>
      <c r="I47" s="24"/>
      <c r="J47" s="8"/>
      <c r="K47" s="8"/>
    </row>
    <row r="48" spans="1:11" customFormat="1" ht="17" thickBot="1" x14ac:dyDescent="0.25">
      <c r="A48" s="19">
        <f t="shared" ref="A48:A65" si="0">+A47+1</f>
        <v>11</v>
      </c>
      <c r="B48" s="100" t="s">
        <v>108</v>
      </c>
      <c r="C48" s="100"/>
      <c r="D48" s="100"/>
      <c r="E48" s="101"/>
      <c r="F48" s="102">
        <v>0</v>
      </c>
      <c r="G48" s="103"/>
      <c r="H48" s="24"/>
      <c r="I48" s="24"/>
      <c r="J48" s="8"/>
      <c r="K48" s="8"/>
    </row>
    <row r="49" spans="1:11" customFormat="1" ht="17" thickBot="1" x14ac:dyDescent="0.25">
      <c r="A49" s="19">
        <f t="shared" si="0"/>
        <v>12</v>
      </c>
      <c r="B49" s="100" t="s">
        <v>123</v>
      </c>
      <c r="C49" s="100"/>
      <c r="D49" s="100"/>
      <c r="E49" s="101"/>
      <c r="F49" s="102">
        <v>0</v>
      </c>
      <c r="G49" s="103"/>
      <c r="H49" s="6"/>
      <c r="I49" s="6"/>
      <c r="J49" s="6"/>
      <c r="K49" s="8"/>
    </row>
    <row r="50" spans="1:11" customFormat="1" ht="17" thickBot="1" x14ac:dyDescent="0.25">
      <c r="A50" s="19">
        <f t="shared" si="0"/>
        <v>13</v>
      </c>
      <c r="B50" s="100" t="s">
        <v>124</v>
      </c>
      <c r="C50" s="100"/>
      <c r="D50" s="100"/>
      <c r="E50" s="101"/>
      <c r="F50" s="102">
        <v>0</v>
      </c>
      <c r="G50" s="103"/>
      <c r="H50" s="6"/>
      <c r="I50" s="6"/>
      <c r="J50" s="6"/>
      <c r="K50" s="8"/>
    </row>
    <row r="51" spans="1:11" customFormat="1" ht="17" thickBot="1" x14ac:dyDescent="0.25">
      <c r="A51" s="19">
        <f t="shared" si="0"/>
        <v>14</v>
      </c>
      <c r="B51" s="100" t="s">
        <v>121</v>
      </c>
      <c r="C51" s="100"/>
      <c r="D51" s="100"/>
      <c r="E51" s="101"/>
      <c r="F51" s="102">
        <v>0</v>
      </c>
      <c r="G51" s="103"/>
      <c r="H51" s="6"/>
      <c r="I51" s="6"/>
      <c r="J51" s="6"/>
      <c r="K51" s="8"/>
    </row>
    <row r="52" spans="1:11" customFormat="1" ht="17" thickBot="1" x14ac:dyDescent="0.25">
      <c r="A52" s="19">
        <f t="shared" si="0"/>
        <v>15</v>
      </c>
      <c r="B52" s="100" t="s">
        <v>125</v>
      </c>
      <c r="C52" s="100"/>
      <c r="D52" s="100"/>
      <c r="E52" s="101"/>
      <c r="F52" s="102">
        <v>0</v>
      </c>
      <c r="G52" s="103"/>
      <c r="H52" s="6"/>
      <c r="I52" s="6"/>
      <c r="J52" s="6"/>
      <c r="K52" s="8"/>
    </row>
    <row r="53" spans="1:11" customFormat="1" ht="17" thickBot="1" x14ac:dyDescent="0.25">
      <c r="A53" s="19">
        <f t="shared" si="0"/>
        <v>16</v>
      </c>
      <c r="B53" s="100" t="s">
        <v>127</v>
      </c>
      <c r="C53" s="100"/>
      <c r="D53" s="100"/>
      <c r="E53" s="101"/>
      <c r="F53" s="102">
        <v>0</v>
      </c>
      <c r="G53" s="103"/>
      <c r="H53" s="6"/>
      <c r="I53" s="6"/>
      <c r="J53" s="6"/>
      <c r="K53" s="8"/>
    </row>
    <row r="54" spans="1:11" customFormat="1" ht="17" thickBot="1" x14ac:dyDescent="0.25">
      <c r="A54" s="19">
        <f t="shared" si="0"/>
        <v>17</v>
      </c>
      <c r="B54" s="100" t="s">
        <v>122</v>
      </c>
      <c r="C54" s="100"/>
      <c r="D54" s="100"/>
      <c r="E54" s="101"/>
      <c r="F54" s="102">
        <v>0</v>
      </c>
      <c r="G54" s="103"/>
      <c r="J54" s="8"/>
      <c r="K54" s="8"/>
    </row>
    <row r="55" spans="1:11" customFormat="1" ht="17" thickBot="1" x14ac:dyDescent="0.25">
      <c r="A55" s="19">
        <f t="shared" si="0"/>
        <v>18</v>
      </c>
      <c r="B55" s="100" t="s">
        <v>126</v>
      </c>
      <c r="C55" s="100"/>
      <c r="D55" s="100"/>
      <c r="E55" s="101"/>
      <c r="F55" s="102">
        <v>0</v>
      </c>
      <c r="G55" s="103"/>
      <c r="J55" s="8"/>
      <c r="K55" s="8"/>
    </row>
    <row r="56" spans="1:11" customFormat="1" ht="17" thickBot="1" x14ac:dyDescent="0.25">
      <c r="A56" s="19">
        <f t="shared" si="0"/>
        <v>19</v>
      </c>
      <c r="B56" s="100" t="s">
        <v>142</v>
      </c>
      <c r="C56" s="100"/>
      <c r="D56" s="100"/>
      <c r="E56" s="101"/>
      <c r="F56" s="102">
        <v>0</v>
      </c>
      <c r="G56" s="103"/>
      <c r="H56" s="8"/>
      <c r="I56" s="8"/>
      <c r="J56" s="8"/>
      <c r="K56" s="8"/>
    </row>
    <row r="57" spans="1:11" customFormat="1" ht="17" thickBot="1" x14ac:dyDescent="0.25">
      <c r="A57" s="19">
        <f t="shared" si="0"/>
        <v>20</v>
      </c>
      <c r="B57" s="100" t="s">
        <v>31</v>
      </c>
      <c r="C57" s="100"/>
      <c r="D57" s="100"/>
      <c r="E57" s="101"/>
      <c r="F57" s="102">
        <v>0</v>
      </c>
      <c r="G57" s="103"/>
      <c r="H57" s="8"/>
      <c r="I57" s="8"/>
      <c r="J57" s="8"/>
      <c r="K57" s="8"/>
    </row>
    <row r="58" spans="1:11" customFormat="1" ht="17" thickBot="1" x14ac:dyDescent="0.25">
      <c r="A58" s="19">
        <f t="shared" si="0"/>
        <v>21</v>
      </c>
      <c r="B58" s="100" t="s">
        <v>32</v>
      </c>
      <c r="C58" s="100"/>
      <c r="D58" s="100"/>
      <c r="E58" s="101"/>
      <c r="F58" s="102">
        <v>0</v>
      </c>
      <c r="G58" s="103"/>
      <c r="H58" s="8"/>
      <c r="I58" s="8"/>
      <c r="J58" s="8"/>
      <c r="K58" s="8"/>
    </row>
    <row r="59" spans="1:11" customFormat="1" ht="17" thickBot="1" x14ac:dyDescent="0.25">
      <c r="A59" s="19">
        <f t="shared" si="0"/>
        <v>22</v>
      </c>
      <c r="B59" s="100" t="s">
        <v>113</v>
      </c>
      <c r="C59" s="100"/>
      <c r="D59" s="100"/>
      <c r="E59" s="101"/>
      <c r="F59" s="102">
        <v>0</v>
      </c>
      <c r="G59" s="103"/>
      <c r="H59" s="8"/>
      <c r="I59" s="8"/>
      <c r="J59" s="8"/>
      <c r="K59" s="8"/>
    </row>
    <row r="60" spans="1:11" customFormat="1" ht="17" thickBot="1" x14ac:dyDescent="0.25">
      <c r="A60" s="19">
        <f t="shared" si="0"/>
        <v>23</v>
      </c>
      <c r="B60" s="100" t="s">
        <v>118</v>
      </c>
      <c r="C60" s="100"/>
      <c r="D60" s="100"/>
      <c r="E60" s="101"/>
      <c r="F60" s="102">
        <v>0</v>
      </c>
      <c r="G60" s="103"/>
      <c r="H60" s="8"/>
      <c r="I60" s="8"/>
      <c r="J60" s="8"/>
      <c r="K60" s="8"/>
    </row>
    <row r="61" spans="1:11" customFormat="1" ht="17" thickBot="1" x14ac:dyDescent="0.25">
      <c r="A61" s="19">
        <f t="shared" si="0"/>
        <v>24</v>
      </c>
      <c r="B61" s="100" t="s">
        <v>33</v>
      </c>
      <c r="C61" s="100"/>
      <c r="D61" s="100"/>
      <c r="E61" s="101"/>
      <c r="F61" s="102">
        <v>0</v>
      </c>
      <c r="G61" s="103"/>
      <c r="H61" s="8"/>
      <c r="I61" s="167"/>
      <c r="J61" s="167"/>
      <c r="K61" s="25"/>
    </row>
    <row r="62" spans="1:11" customFormat="1" ht="17" thickBot="1" x14ac:dyDescent="0.25">
      <c r="A62" s="19">
        <f t="shared" si="0"/>
        <v>25</v>
      </c>
      <c r="B62" s="100" t="s">
        <v>28</v>
      </c>
      <c r="C62" s="100"/>
      <c r="D62" s="100"/>
      <c r="E62" s="101"/>
      <c r="F62" s="102">
        <v>0</v>
      </c>
      <c r="G62" s="103"/>
      <c r="H62" s="8"/>
      <c r="I62" s="8"/>
      <c r="J62" s="8"/>
      <c r="K62" s="8"/>
    </row>
    <row r="63" spans="1:11" customFormat="1" ht="17" thickBot="1" x14ac:dyDescent="0.25">
      <c r="A63" s="19">
        <f t="shared" si="0"/>
        <v>26</v>
      </c>
      <c r="B63" s="100" t="s">
        <v>29</v>
      </c>
      <c r="C63" s="100"/>
      <c r="D63" s="100"/>
      <c r="E63" s="101"/>
      <c r="F63" s="102">
        <v>0</v>
      </c>
      <c r="G63" s="103"/>
      <c r="H63" s="8"/>
      <c r="I63" s="8"/>
      <c r="J63" s="8"/>
      <c r="K63" s="8"/>
    </row>
    <row r="64" spans="1:11" customFormat="1" ht="17" thickBot="1" x14ac:dyDescent="0.25">
      <c r="A64" s="19">
        <f t="shared" si="0"/>
        <v>27</v>
      </c>
      <c r="B64" s="49" t="s">
        <v>183</v>
      </c>
      <c r="C64" s="49"/>
      <c r="D64" s="49"/>
      <c r="E64" s="77" t="s">
        <v>185</v>
      </c>
      <c r="F64" s="104">
        <f>+H172</f>
        <v>0</v>
      </c>
      <c r="G64" s="105"/>
      <c r="H64" s="8"/>
      <c r="I64" s="8"/>
      <c r="J64" s="8"/>
      <c r="K64" s="8"/>
    </row>
    <row r="65" spans="1:11" customFormat="1" ht="17" thickBot="1" x14ac:dyDescent="0.25">
      <c r="A65" s="19">
        <f t="shared" si="0"/>
        <v>28</v>
      </c>
      <c r="B65" s="100" t="s">
        <v>143</v>
      </c>
      <c r="C65" s="100"/>
      <c r="D65" s="100"/>
      <c r="E65" s="101"/>
      <c r="F65" s="102">
        <v>0</v>
      </c>
      <c r="G65" s="103"/>
      <c r="H65" s="8"/>
      <c r="I65" s="8"/>
      <c r="J65" s="8"/>
      <c r="K65" s="8"/>
    </row>
    <row r="66" spans="1:11" customFormat="1" ht="17" thickBot="1" x14ac:dyDescent="0.25">
      <c r="A66" s="47" t="s">
        <v>48</v>
      </c>
      <c r="B66" s="117" t="s">
        <v>70</v>
      </c>
      <c r="C66" s="117"/>
      <c r="D66" s="117"/>
      <c r="E66" s="118"/>
      <c r="F66" s="140">
        <f>SUM(F46:G65)</f>
        <v>0</v>
      </c>
      <c r="G66" s="141"/>
      <c r="H66" s="8"/>
      <c r="I66" s="8"/>
      <c r="J66" s="8"/>
      <c r="K66" s="8"/>
    </row>
    <row r="67" spans="1:11" customFormat="1" ht="10" customHeight="1" x14ac:dyDescent="0.2">
      <c r="B67" s="15"/>
      <c r="C67" s="15"/>
      <c r="D67" s="16"/>
      <c r="E67" s="26"/>
      <c r="F67" s="26"/>
      <c r="G67" s="16"/>
      <c r="H67" s="8"/>
      <c r="I67" s="8"/>
      <c r="J67" s="8"/>
      <c r="K67" s="8"/>
    </row>
    <row r="68" spans="1:11" customFormat="1" ht="17" thickBot="1" x14ac:dyDescent="0.25">
      <c r="B68" s="117" t="s">
        <v>0</v>
      </c>
      <c r="C68" s="117"/>
      <c r="D68" s="117"/>
      <c r="E68" s="22" t="str">
        <f>+E45</f>
        <v xml:space="preserve">FOR FISCAL YEAR:  </v>
      </c>
      <c r="F68" s="23">
        <f>+F45</f>
        <v>45108</v>
      </c>
      <c r="G68" s="23">
        <f>+G45</f>
        <v>45473</v>
      </c>
      <c r="H68" s="8"/>
      <c r="I68" s="8"/>
      <c r="J68" s="8"/>
      <c r="K68" s="8"/>
    </row>
    <row r="69" spans="1:11" customFormat="1" ht="17" thickBot="1" x14ac:dyDescent="0.25">
      <c r="A69" s="19">
        <f>+A65+1</f>
        <v>29</v>
      </c>
      <c r="B69" s="100" t="s">
        <v>144</v>
      </c>
      <c r="C69" s="100"/>
      <c r="D69" s="100"/>
      <c r="E69" s="101"/>
      <c r="F69" s="102">
        <v>0</v>
      </c>
      <c r="G69" s="103"/>
      <c r="H69" s="8"/>
      <c r="I69" s="8"/>
      <c r="J69" s="8"/>
      <c r="K69" s="8"/>
    </row>
    <row r="70" spans="1:11" customFormat="1" ht="17" thickBot="1" x14ac:dyDescent="0.25">
      <c r="A70" s="19">
        <f>+A69+1</f>
        <v>30</v>
      </c>
      <c r="B70" s="100" t="s">
        <v>145</v>
      </c>
      <c r="C70" s="100"/>
      <c r="D70" s="100"/>
      <c r="E70" s="101"/>
      <c r="F70" s="102">
        <v>0</v>
      </c>
      <c r="G70" s="103"/>
      <c r="H70" s="8"/>
      <c r="I70" s="8"/>
      <c r="J70" s="8"/>
      <c r="K70" s="8"/>
    </row>
    <row r="71" spans="1:11" customFormat="1" ht="17" thickBot="1" x14ac:dyDescent="0.25">
      <c r="A71" s="19">
        <f t="shared" ref="A71:A91" si="1">+A70+1</f>
        <v>31</v>
      </c>
      <c r="B71" s="100" t="s">
        <v>146</v>
      </c>
      <c r="C71" s="100"/>
      <c r="D71" s="100"/>
      <c r="E71" s="101"/>
      <c r="F71" s="102">
        <v>0</v>
      </c>
      <c r="G71" s="103"/>
      <c r="H71" s="8"/>
      <c r="I71" s="8"/>
      <c r="J71" s="8"/>
      <c r="K71" s="8"/>
    </row>
    <row r="72" spans="1:11" customFormat="1" ht="17" thickBot="1" x14ac:dyDescent="0.25">
      <c r="A72" s="19">
        <f t="shared" si="1"/>
        <v>32</v>
      </c>
      <c r="B72" s="100" t="s">
        <v>105</v>
      </c>
      <c r="C72" s="100"/>
      <c r="D72" s="100"/>
      <c r="E72" s="101"/>
      <c r="F72" s="102">
        <v>0</v>
      </c>
      <c r="G72" s="103"/>
      <c r="H72" s="8"/>
      <c r="I72" s="8"/>
      <c r="J72" s="8"/>
      <c r="K72" s="8"/>
    </row>
    <row r="73" spans="1:11" customFormat="1" ht="17" thickBot="1" x14ac:dyDescent="0.25">
      <c r="A73" s="19">
        <f>+A72+1</f>
        <v>33</v>
      </c>
      <c r="B73" s="100" t="s">
        <v>38</v>
      </c>
      <c r="C73" s="100"/>
      <c r="D73" s="100"/>
      <c r="E73" s="101"/>
      <c r="F73" s="102">
        <v>0</v>
      </c>
      <c r="G73" s="103"/>
      <c r="H73" s="8"/>
      <c r="I73" s="8"/>
      <c r="J73" s="8"/>
      <c r="K73" s="8"/>
    </row>
    <row r="74" spans="1:11" customFormat="1" ht="17" thickBot="1" x14ac:dyDescent="0.25">
      <c r="A74" s="19">
        <f t="shared" si="1"/>
        <v>34</v>
      </c>
      <c r="B74" s="100" t="s">
        <v>78</v>
      </c>
      <c r="C74" s="100"/>
      <c r="D74" s="100"/>
      <c r="E74" s="101"/>
      <c r="F74" s="102">
        <v>0</v>
      </c>
      <c r="G74" s="103"/>
      <c r="H74" s="8"/>
      <c r="I74" s="8"/>
      <c r="J74" s="8"/>
      <c r="K74" s="8"/>
    </row>
    <row r="75" spans="1:11" customFormat="1" ht="17" thickBot="1" x14ac:dyDescent="0.25">
      <c r="A75" s="19">
        <f t="shared" si="1"/>
        <v>35</v>
      </c>
      <c r="B75" s="100" t="s">
        <v>147</v>
      </c>
      <c r="C75" s="100"/>
      <c r="D75" s="100"/>
      <c r="E75" s="101"/>
      <c r="F75" s="102">
        <v>0</v>
      </c>
      <c r="G75" s="103"/>
      <c r="H75" s="8"/>
      <c r="I75" s="8"/>
      <c r="J75" s="8"/>
      <c r="K75" s="8"/>
    </row>
    <row r="76" spans="1:11" customFormat="1" ht="17" thickBot="1" x14ac:dyDescent="0.25">
      <c r="A76" s="19">
        <f t="shared" si="1"/>
        <v>36</v>
      </c>
      <c r="B76" s="100" t="s">
        <v>135</v>
      </c>
      <c r="C76" s="100"/>
      <c r="D76" s="100"/>
      <c r="E76" s="101"/>
      <c r="F76" s="102">
        <v>0</v>
      </c>
      <c r="G76" s="103"/>
      <c r="H76" s="8"/>
      <c r="I76" s="8"/>
      <c r="J76" s="8"/>
      <c r="K76" s="8"/>
    </row>
    <row r="77" spans="1:11" customFormat="1" ht="17" thickBot="1" x14ac:dyDescent="0.25">
      <c r="A77" s="19">
        <f t="shared" si="1"/>
        <v>37</v>
      </c>
      <c r="B77" s="100" t="s">
        <v>104</v>
      </c>
      <c r="C77" s="100"/>
      <c r="D77" s="100"/>
      <c r="E77" s="101"/>
      <c r="F77" s="102">
        <v>0</v>
      </c>
      <c r="G77" s="103"/>
      <c r="H77" s="8"/>
      <c r="I77" s="8"/>
      <c r="J77" s="8"/>
      <c r="K77" s="8"/>
    </row>
    <row r="78" spans="1:11" customFormat="1" ht="17" thickBot="1" x14ac:dyDescent="0.25">
      <c r="A78" s="19">
        <f t="shared" si="1"/>
        <v>38</v>
      </c>
      <c r="B78" s="100" t="s">
        <v>107</v>
      </c>
      <c r="C78" s="100"/>
      <c r="D78" s="100"/>
      <c r="E78" s="101"/>
      <c r="F78" s="102">
        <v>0</v>
      </c>
      <c r="G78" s="103"/>
      <c r="H78" s="8"/>
      <c r="I78" s="8"/>
      <c r="J78" s="8"/>
      <c r="K78" s="8"/>
    </row>
    <row r="79" spans="1:11" customFormat="1" ht="17" thickBot="1" x14ac:dyDescent="0.25">
      <c r="A79" s="19">
        <f t="shared" si="1"/>
        <v>39</v>
      </c>
      <c r="B79" s="100" t="s">
        <v>110</v>
      </c>
      <c r="C79" s="100" t="s">
        <v>93</v>
      </c>
      <c r="D79" s="100"/>
      <c r="E79" s="101"/>
      <c r="F79" s="102">
        <v>0</v>
      </c>
      <c r="G79" s="103"/>
      <c r="H79" s="8"/>
      <c r="I79" s="8"/>
      <c r="J79" s="8"/>
      <c r="K79" s="8"/>
    </row>
    <row r="80" spans="1:11" customFormat="1" ht="17" thickBot="1" x14ac:dyDescent="0.25">
      <c r="A80" s="19">
        <f t="shared" si="1"/>
        <v>40</v>
      </c>
      <c r="B80" s="100" t="s">
        <v>128</v>
      </c>
      <c r="C80" s="100"/>
      <c r="D80" s="100"/>
      <c r="E80" s="101"/>
      <c r="F80" s="102">
        <v>0</v>
      </c>
      <c r="G80" s="103"/>
      <c r="H80" s="8"/>
      <c r="I80" s="8"/>
      <c r="J80" s="8"/>
      <c r="K80" s="8"/>
    </row>
    <row r="81" spans="1:11" customFormat="1" ht="17" thickBot="1" x14ac:dyDescent="0.25">
      <c r="A81" s="19">
        <f t="shared" si="1"/>
        <v>41</v>
      </c>
      <c r="B81" s="100" t="s">
        <v>120</v>
      </c>
      <c r="C81" s="100"/>
      <c r="D81" s="100"/>
      <c r="E81" s="101"/>
      <c r="F81" s="102">
        <v>0</v>
      </c>
      <c r="G81" s="103"/>
      <c r="H81" s="8"/>
      <c r="I81" s="8"/>
      <c r="J81" s="8"/>
      <c r="K81" s="8"/>
    </row>
    <row r="82" spans="1:11" customFormat="1" ht="17" thickBot="1" x14ac:dyDescent="0.25">
      <c r="A82" s="19">
        <f t="shared" si="1"/>
        <v>42</v>
      </c>
      <c r="B82" s="100" t="s">
        <v>30</v>
      </c>
      <c r="C82" s="100"/>
      <c r="D82" s="100"/>
      <c r="E82" s="101"/>
      <c r="F82" s="102">
        <v>0</v>
      </c>
      <c r="G82" s="103"/>
      <c r="H82" s="8"/>
      <c r="I82" s="8"/>
      <c r="J82" s="8"/>
      <c r="K82" s="8"/>
    </row>
    <row r="83" spans="1:11" customFormat="1" ht="17" thickBot="1" x14ac:dyDescent="0.25">
      <c r="A83" s="19">
        <f t="shared" si="1"/>
        <v>43</v>
      </c>
      <c r="B83" s="100" t="s">
        <v>34</v>
      </c>
      <c r="C83" s="100"/>
      <c r="D83" s="100"/>
      <c r="E83" s="101"/>
      <c r="F83" s="102">
        <v>0</v>
      </c>
      <c r="G83" s="103"/>
      <c r="H83" s="8"/>
      <c r="I83" s="8"/>
      <c r="J83" s="8"/>
      <c r="K83" s="8"/>
    </row>
    <row r="84" spans="1:11" customFormat="1" ht="17" thickBot="1" x14ac:dyDescent="0.25">
      <c r="A84" s="19">
        <f t="shared" si="1"/>
        <v>44</v>
      </c>
      <c r="B84" s="100" t="s">
        <v>148</v>
      </c>
      <c r="C84" s="100"/>
      <c r="D84" s="100"/>
      <c r="E84" s="101"/>
      <c r="F84" s="102">
        <v>0</v>
      </c>
      <c r="G84" s="103"/>
      <c r="H84" s="8"/>
      <c r="I84" s="8"/>
      <c r="J84" s="8"/>
      <c r="K84" s="8"/>
    </row>
    <row r="85" spans="1:11" customFormat="1" ht="17" thickBot="1" x14ac:dyDescent="0.25">
      <c r="A85" s="19">
        <f t="shared" si="1"/>
        <v>45</v>
      </c>
      <c r="B85" s="100" t="s">
        <v>109</v>
      </c>
      <c r="C85" s="100"/>
      <c r="D85" s="100"/>
      <c r="E85" s="101"/>
      <c r="F85" s="102">
        <v>0</v>
      </c>
      <c r="G85" s="103"/>
      <c r="H85" s="8"/>
      <c r="I85" s="8"/>
      <c r="J85" s="8"/>
      <c r="K85" s="8"/>
    </row>
    <row r="86" spans="1:11" customFormat="1" ht="17" thickBot="1" x14ac:dyDescent="0.25">
      <c r="A86" s="19">
        <f t="shared" si="1"/>
        <v>46</v>
      </c>
      <c r="B86" s="100" t="s">
        <v>71</v>
      </c>
      <c r="C86" s="100"/>
      <c r="D86" s="100"/>
      <c r="E86" s="101"/>
      <c r="F86" s="102">
        <v>0</v>
      </c>
      <c r="G86" s="103"/>
      <c r="H86" s="8"/>
      <c r="I86" s="8"/>
      <c r="J86" s="8"/>
      <c r="K86" s="8"/>
    </row>
    <row r="87" spans="1:11" customFormat="1" ht="17" thickBot="1" x14ac:dyDescent="0.25">
      <c r="A87" s="19">
        <f t="shared" si="1"/>
        <v>47</v>
      </c>
      <c r="B87" s="100" t="s">
        <v>72</v>
      </c>
      <c r="C87" s="100"/>
      <c r="D87" s="100"/>
      <c r="E87" s="101"/>
      <c r="F87" s="102">
        <v>0</v>
      </c>
      <c r="G87" s="103"/>
      <c r="H87" s="8"/>
      <c r="I87" s="8"/>
      <c r="J87" s="8"/>
      <c r="K87" s="8"/>
    </row>
    <row r="88" spans="1:11" customFormat="1" ht="17" thickBot="1" x14ac:dyDescent="0.25">
      <c r="A88" s="19">
        <f t="shared" si="1"/>
        <v>48</v>
      </c>
      <c r="B88" s="100" t="s">
        <v>149</v>
      </c>
      <c r="C88" s="100"/>
      <c r="D88" s="100"/>
      <c r="E88" s="101"/>
      <c r="F88" s="102">
        <v>0</v>
      </c>
      <c r="G88" s="103"/>
      <c r="H88" s="8"/>
      <c r="I88" s="8"/>
      <c r="J88" s="8"/>
      <c r="K88" s="8"/>
    </row>
    <row r="89" spans="1:11" customFormat="1" ht="17" thickBot="1" x14ac:dyDescent="0.25">
      <c r="A89" s="19">
        <f t="shared" si="1"/>
        <v>49</v>
      </c>
      <c r="B89" s="100" t="s">
        <v>119</v>
      </c>
      <c r="C89" s="100"/>
      <c r="D89" s="100"/>
      <c r="E89" s="101"/>
      <c r="F89" s="102">
        <v>0</v>
      </c>
      <c r="G89" s="103"/>
      <c r="H89" s="8"/>
      <c r="I89" s="8"/>
      <c r="J89" s="8"/>
      <c r="K89" s="8"/>
    </row>
    <row r="90" spans="1:11" customFormat="1" ht="17" thickBot="1" x14ac:dyDescent="0.25">
      <c r="A90" s="19">
        <f t="shared" si="1"/>
        <v>50</v>
      </c>
      <c r="B90" s="100" t="s">
        <v>75</v>
      </c>
      <c r="C90" s="100"/>
      <c r="D90" s="100"/>
      <c r="E90" s="101"/>
      <c r="F90" s="102">
        <v>0</v>
      </c>
      <c r="G90" s="103"/>
      <c r="H90" s="8"/>
      <c r="I90" s="8"/>
      <c r="J90" s="8"/>
      <c r="K90" s="8"/>
    </row>
    <row r="91" spans="1:11" customFormat="1" ht="17" thickBot="1" x14ac:dyDescent="0.25">
      <c r="A91" s="19">
        <f t="shared" si="1"/>
        <v>51</v>
      </c>
      <c r="B91" s="100" t="s">
        <v>129</v>
      </c>
      <c r="C91" s="100"/>
      <c r="D91" s="100"/>
      <c r="E91" s="101"/>
      <c r="F91" s="102">
        <v>0</v>
      </c>
      <c r="G91" s="103"/>
      <c r="H91" s="8"/>
      <c r="I91" s="8"/>
      <c r="J91" s="8"/>
      <c r="K91" s="8"/>
    </row>
    <row r="92" spans="1:11" customFormat="1" ht="17" thickBot="1" x14ac:dyDescent="0.25">
      <c r="A92" s="19">
        <f>+A91+1</f>
        <v>52</v>
      </c>
      <c r="B92" s="100" t="s">
        <v>130</v>
      </c>
      <c r="C92" s="100"/>
      <c r="D92" s="100"/>
      <c r="E92" s="101"/>
      <c r="F92" s="102">
        <v>0</v>
      </c>
      <c r="G92" s="103"/>
      <c r="H92" s="8"/>
      <c r="I92" s="8"/>
      <c r="J92" s="8"/>
      <c r="K92" s="8"/>
    </row>
    <row r="93" spans="1:11" customFormat="1" ht="17" thickBot="1" x14ac:dyDescent="0.25">
      <c r="A93" s="19">
        <f t="shared" ref="A93:A130" si="2">+A92+1</f>
        <v>53</v>
      </c>
      <c r="B93" s="100" t="s">
        <v>116</v>
      </c>
      <c r="C93" s="100"/>
      <c r="D93" s="100"/>
      <c r="E93" s="101"/>
      <c r="F93" s="102">
        <v>0</v>
      </c>
      <c r="G93" s="103"/>
      <c r="H93" s="8"/>
      <c r="I93" s="8"/>
      <c r="J93" s="8"/>
      <c r="K93" s="8"/>
    </row>
    <row r="94" spans="1:11" customFormat="1" ht="17" thickBot="1" x14ac:dyDescent="0.25">
      <c r="A94" s="19">
        <f t="shared" si="2"/>
        <v>54</v>
      </c>
      <c r="B94" s="100" t="s">
        <v>131</v>
      </c>
      <c r="C94" s="100"/>
      <c r="D94" s="100"/>
      <c r="E94" s="101"/>
      <c r="F94" s="102">
        <v>0</v>
      </c>
      <c r="G94" s="103"/>
      <c r="H94" s="8"/>
      <c r="I94" s="8"/>
      <c r="J94" s="8"/>
      <c r="K94" s="8"/>
    </row>
    <row r="95" spans="1:11" customFormat="1" ht="17" thickBot="1" x14ac:dyDescent="0.25">
      <c r="A95" s="19">
        <f t="shared" si="2"/>
        <v>55</v>
      </c>
      <c r="B95" s="100" t="s">
        <v>133</v>
      </c>
      <c r="C95" s="100"/>
      <c r="D95" s="100"/>
      <c r="E95" s="101"/>
      <c r="F95" s="102">
        <v>0</v>
      </c>
      <c r="G95" s="103"/>
      <c r="H95" s="8"/>
      <c r="I95" s="8"/>
      <c r="J95" s="8"/>
      <c r="K95" s="8"/>
    </row>
    <row r="96" spans="1:11" customFormat="1" ht="17" thickBot="1" x14ac:dyDescent="0.25">
      <c r="A96" s="19">
        <f>+A95+1</f>
        <v>56</v>
      </c>
      <c r="B96" s="100" t="s">
        <v>74</v>
      </c>
      <c r="C96" s="100"/>
      <c r="D96" s="100"/>
      <c r="E96" s="101"/>
      <c r="F96" s="102">
        <v>0</v>
      </c>
      <c r="G96" s="103"/>
      <c r="H96" s="8"/>
      <c r="I96" s="8"/>
      <c r="J96" s="8"/>
      <c r="K96" s="8"/>
    </row>
    <row r="97" spans="1:11" customFormat="1" ht="17" thickBot="1" x14ac:dyDescent="0.25">
      <c r="A97" s="19">
        <f t="shared" si="2"/>
        <v>57</v>
      </c>
      <c r="B97" s="100" t="s">
        <v>150</v>
      </c>
      <c r="C97" s="100"/>
      <c r="D97" s="100"/>
      <c r="E97" s="101"/>
      <c r="F97" s="102">
        <v>0</v>
      </c>
      <c r="G97" s="103"/>
      <c r="H97" s="8"/>
      <c r="I97" s="8"/>
      <c r="J97" s="8"/>
      <c r="K97" s="8"/>
    </row>
    <row r="98" spans="1:11" customFormat="1" ht="17" thickBot="1" x14ac:dyDescent="0.25">
      <c r="A98" s="19">
        <f t="shared" si="2"/>
        <v>58</v>
      </c>
      <c r="B98" s="100" t="s">
        <v>132</v>
      </c>
      <c r="C98" s="100"/>
      <c r="D98" s="100"/>
      <c r="E98" s="101"/>
      <c r="F98" s="102">
        <v>0</v>
      </c>
      <c r="G98" s="103"/>
      <c r="H98" s="8"/>
      <c r="I98" s="8"/>
      <c r="J98" s="8"/>
      <c r="K98" s="8"/>
    </row>
    <row r="99" spans="1:11" customFormat="1" ht="17" thickBot="1" x14ac:dyDescent="0.25">
      <c r="A99" s="19">
        <f t="shared" si="2"/>
        <v>59</v>
      </c>
      <c r="B99" s="100" t="s">
        <v>77</v>
      </c>
      <c r="C99" s="100"/>
      <c r="D99" s="100"/>
      <c r="E99" s="101"/>
      <c r="F99" s="102">
        <v>0</v>
      </c>
      <c r="G99" s="103"/>
      <c r="H99" s="8"/>
      <c r="I99" s="8"/>
      <c r="J99" s="8"/>
      <c r="K99" s="8"/>
    </row>
    <row r="100" spans="1:11" customFormat="1" ht="17" thickBot="1" x14ac:dyDescent="0.25">
      <c r="A100" s="19">
        <f t="shared" si="2"/>
        <v>60</v>
      </c>
      <c r="B100" s="100" t="s">
        <v>112</v>
      </c>
      <c r="C100" s="100"/>
      <c r="D100" s="100"/>
      <c r="E100" s="101"/>
      <c r="F100" s="102">
        <v>0</v>
      </c>
      <c r="G100" s="103"/>
      <c r="H100" s="8"/>
      <c r="I100" s="8"/>
      <c r="J100" s="8"/>
      <c r="K100" s="8"/>
    </row>
    <row r="101" spans="1:11" customFormat="1" ht="17" thickBot="1" x14ac:dyDescent="0.25">
      <c r="A101" s="19">
        <f t="shared" si="2"/>
        <v>61</v>
      </c>
      <c r="B101" s="100" t="s">
        <v>134</v>
      </c>
      <c r="C101" s="100"/>
      <c r="D101" s="100"/>
      <c r="E101" s="101"/>
      <c r="F101" s="102">
        <v>0</v>
      </c>
      <c r="G101" s="103"/>
      <c r="H101" s="8"/>
      <c r="I101" s="8"/>
      <c r="J101" s="8"/>
      <c r="K101" s="8"/>
    </row>
    <row r="102" spans="1:11" customFormat="1" ht="17" thickBot="1" x14ac:dyDescent="0.25">
      <c r="A102" s="19">
        <f t="shared" si="2"/>
        <v>62</v>
      </c>
      <c r="B102" s="100" t="s">
        <v>136</v>
      </c>
      <c r="C102" s="100"/>
      <c r="D102" s="100"/>
      <c r="E102" s="101"/>
      <c r="F102" s="102">
        <v>0</v>
      </c>
      <c r="G102" s="103"/>
      <c r="H102" s="8"/>
      <c r="I102" s="8"/>
      <c r="J102" s="8"/>
      <c r="K102" s="8"/>
    </row>
    <row r="103" spans="1:11" customFormat="1" ht="17" thickBot="1" x14ac:dyDescent="0.25">
      <c r="A103" s="19">
        <f>+A102+1</f>
        <v>63</v>
      </c>
      <c r="B103" s="100" t="s">
        <v>66</v>
      </c>
      <c r="C103" s="100"/>
      <c r="D103" s="100"/>
      <c r="E103" s="101"/>
      <c r="F103" s="102">
        <v>0</v>
      </c>
      <c r="G103" s="103"/>
      <c r="H103" s="8"/>
      <c r="I103" s="8"/>
      <c r="J103" s="8"/>
      <c r="K103" s="8"/>
    </row>
    <row r="104" spans="1:11" customFormat="1" ht="17" thickBot="1" x14ac:dyDescent="0.25">
      <c r="A104" s="19">
        <f t="shared" si="2"/>
        <v>64</v>
      </c>
      <c r="B104" s="100" t="s">
        <v>35</v>
      </c>
      <c r="C104" s="100"/>
      <c r="D104" s="100"/>
      <c r="E104" s="101"/>
      <c r="F104" s="102">
        <v>0</v>
      </c>
      <c r="G104" s="103"/>
      <c r="H104" s="8"/>
      <c r="I104" s="8"/>
      <c r="J104" s="8"/>
      <c r="K104" s="8"/>
    </row>
    <row r="105" spans="1:11" customFormat="1" ht="17" thickBot="1" x14ac:dyDescent="0.25">
      <c r="A105" s="19">
        <f t="shared" si="2"/>
        <v>65</v>
      </c>
      <c r="B105" s="100" t="s">
        <v>85</v>
      </c>
      <c r="C105" s="100"/>
      <c r="D105" s="100"/>
      <c r="E105" s="101"/>
      <c r="F105" s="102">
        <v>0</v>
      </c>
      <c r="G105" s="103"/>
      <c r="H105" s="8"/>
      <c r="I105" s="8"/>
      <c r="J105" s="8"/>
      <c r="K105" s="8"/>
    </row>
    <row r="106" spans="1:11" customFormat="1" ht="17" thickBot="1" x14ac:dyDescent="0.25">
      <c r="A106" s="19">
        <f t="shared" si="2"/>
        <v>66</v>
      </c>
      <c r="B106" s="100" t="s">
        <v>115</v>
      </c>
      <c r="C106" s="100"/>
      <c r="D106" s="100"/>
      <c r="E106" s="101"/>
      <c r="F106" s="102">
        <v>0</v>
      </c>
      <c r="G106" s="103"/>
      <c r="H106" s="8"/>
      <c r="I106" s="27"/>
      <c r="J106" s="27"/>
      <c r="K106" s="8"/>
    </row>
    <row r="107" spans="1:11" ht="17" thickBot="1" x14ac:dyDescent="0.25">
      <c r="A107" s="19">
        <f t="shared" si="2"/>
        <v>67</v>
      </c>
      <c r="B107" s="100" t="s">
        <v>137</v>
      </c>
      <c r="C107" s="100"/>
      <c r="D107" s="100"/>
      <c r="E107" s="101"/>
      <c r="F107" s="102">
        <v>0</v>
      </c>
      <c r="G107" s="103"/>
    </row>
    <row r="108" spans="1:11" ht="17" thickBot="1" x14ac:dyDescent="0.25">
      <c r="A108" s="19">
        <f t="shared" si="2"/>
        <v>68</v>
      </c>
      <c r="B108" s="100" t="s">
        <v>59</v>
      </c>
      <c r="C108" s="100"/>
      <c r="D108" s="100"/>
      <c r="E108" s="101"/>
      <c r="F108" s="102">
        <v>0</v>
      </c>
      <c r="G108" s="103"/>
    </row>
    <row r="109" spans="1:11" ht="17" thickBot="1" x14ac:dyDescent="0.25">
      <c r="A109" s="19">
        <f t="shared" si="2"/>
        <v>69</v>
      </c>
      <c r="B109" s="100" t="s">
        <v>60</v>
      </c>
      <c r="C109" s="100"/>
      <c r="D109" s="100"/>
      <c r="E109" s="101"/>
      <c r="F109" s="102">
        <v>0</v>
      </c>
      <c r="G109" s="103"/>
    </row>
    <row r="110" spans="1:11" ht="17" thickBot="1" x14ac:dyDescent="0.25">
      <c r="A110" s="19">
        <f t="shared" si="2"/>
        <v>70</v>
      </c>
      <c r="B110" s="100" t="s">
        <v>67</v>
      </c>
      <c r="C110" s="100"/>
      <c r="D110" s="100"/>
      <c r="E110" s="101"/>
      <c r="F110" s="102">
        <v>0</v>
      </c>
      <c r="G110" s="103"/>
    </row>
    <row r="111" spans="1:11" ht="17" thickBot="1" x14ac:dyDescent="0.25">
      <c r="A111" s="19">
        <f t="shared" si="2"/>
        <v>71</v>
      </c>
      <c r="B111" s="100" t="s">
        <v>68</v>
      </c>
      <c r="C111" s="100"/>
      <c r="D111" s="100"/>
      <c r="E111" s="101"/>
      <c r="F111" s="102">
        <v>0</v>
      </c>
      <c r="G111" s="103"/>
    </row>
    <row r="112" spans="1:11" customFormat="1" ht="17" thickBot="1" x14ac:dyDescent="0.25">
      <c r="A112" s="19">
        <f t="shared" si="2"/>
        <v>72</v>
      </c>
      <c r="B112" s="100" t="s">
        <v>64</v>
      </c>
      <c r="C112" s="100"/>
      <c r="D112" s="100"/>
      <c r="E112" s="101"/>
      <c r="F112" s="102">
        <v>0</v>
      </c>
      <c r="G112" s="103"/>
      <c r="H112" s="8"/>
      <c r="I112" s="25"/>
      <c r="J112" s="25"/>
      <c r="K112" s="8"/>
    </row>
    <row r="113" spans="1:11" customFormat="1" ht="17" thickBot="1" x14ac:dyDescent="0.25">
      <c r="A113" s="19">
        <f t="shared" si="2"/>
        <v>73</v>
      </c>
      <c r="B113" s="100" t="s">
        <v>65</v>
      </c>
      <c r="C113" s="100"/>
      <c r="D113" s="100"/>
      <c r="E113" s="101"/>
      <c r="F113" s="102">
        <v>0</v>
      </c>
      <c r="G113" s="103"/>
      <c r="H113" s="8"/>
      <c r="I113" s="25"/>
      <c r="J113" s="25"/>
      <c r="K113" s="8"/>
    </row>
    <row r="114" spans="1:11" customFormat="1" ht="17" thickBot="1" x14ac:dyDescent="0.25">
      <c r="A114" s="19">
        <f t="shared" si="2"/>
        <v>74</v>
      </c>
      <c r="B114" s="100" t="s">
        <v>73</v>
      </c>
      <c r="C114" s="100"/>
      <c r="D114" s="100"/>
      <c r="E114" s="101"/>
      <c r="F114" s="102">
        <v>0</v>
      </c>
      <c r="G114" s="103"/>
      <c r="H114" s="8"/>
      <c r="I114" s="25"/>
      <c r="J114" s="25"/>
      <c r="K114" s="8"/>
    </row>
    <row r="115" spans="1:11" customFormat="1" ht="17" thickBot="1" x14ac:dyDescent="0.25">
      <c r="A115" s="19">
        <f t="shared" si="2"/>
        <v>75</v>
      </c>
      <c r="B115" s="100" t="s">
        <v>117</v>
      </c>
      <c r="C115" s="100"/>
      <c r="D115" s="100"/>
      <c r="E115" s="101"/>
      <c r="F115" s="102">
        <v>0</v>
      </c>
      <c r="G115" s="103"/>
      <c r="H115" s="8"/>
      <c r="I115" s="25"/>
      <c r="J115" s="25"/>
      <c r="K115" s="8"/>
    </row>
    <row r="116" spans="1:11" customFormat="1" ht="17" thickBot="1" x14ac:dyDescent="0.25">
      <c r="A116" s="19">
        <f t="shared" si="2"/>
        <v>76</v>
      </c>
      <c r="B116" s="100" t="s">
        <v>37</v>
      </c>
      <c r="C116" s="100"/>
      <c r="D116" s="100"/>
      <c r="E116" s="101"/>
      <c r="F116" s="102">
        <v>0</v>
      </c>
      <c r="G116" s="103"/>
      <c r="H116" s="8"/>
      <c r="I116" s="8"/>
      <c r="J116" s="8"/>
      <c r="K116" s="8"/>
    </row>
    <row r="117" spans="1:11" customFormat="1" ht="17" thickBot="1" x14ac:dyDescent="0.25">
      <c r="A117" s="19">
        <f t="shared" si="2"/>
        <v>77</v>
      </c>
      <c r="B117" s="100" t="s">
        <v>106</v>
      </c>
      <c r="C117" s="100"/>
      <c r="D117" s="100"/>
      <c r="E117" s="101"/>
      <c r="F117" s="102">
        <v>0</v>
      </c>
      <c r="G117" s="103"/>
      <c r="H117" s="8"/>
      <c r="I117" s="8"/>
      <c r="J117" s="8"/>
      <c r="K117" s="8"/>
    </row>
    <row r="118" spans="1:11" customFormat="1" ht="17" thickBot="1" x14ac:dyDescent="0.25">
      <c r="A118" s="19">
        <f t="shared" si="2"/>
        <v>78</v>
      </c>
      <c r="B118" s="100" t="s">
        <v>138</v>
      </c>
      <c r="C118" s="100"/>
      <c r="D118" s="100"/>
      <c r="E118" s="101"/>
      <c r="F118" s="102">
        <v>0</v>
      </c>
      <c r="G118" s="103"/>
      <c r="H118" s="8"/>
      <c r="I118" s="8"/>
      <c r="J118" s="8"/>
      <c r="K118" s="8"/>
    </row>
    <row r="119" spans="1:11" customFormat="1" ht="17" thickBot="1" x14ac:dyDescent="0.25">
      <c r="A119" s="19">
        <f t="shared" si="2"/>
        <v>79</v>
      </c>
      <c r="B119" s="100" t="s">
        <v>139</v>
      </c>
      <c r="C119" s="100"/>
      <c r="D119" s="100"/>
      <c r="E119" s="101"/>
      <c r="F119" s="102">
        <v>0</v>
      </c>
      <c r="G119" s="103"/>
      <c r="H119" s="8"/>
      <c r="I119" s="8"/>
      <c r="J119" s="8"/>
      <c r="K119" s="8"/>
    </row>
    <row r="120" spans="1:11" customFormat="1" ht="17" thickBot="1" x14ac:dyDescent="0.25">
      <c r="A120" s="19">
        <f t="shared" si="2"/>
        <v>80</v>
      </c>
      <c r="B120" s="100" t="s">
        <v>62</v>
      </c>
      <c r="C120" s="100"/>
      <c r="D120" s="100"/>
      <c r="E120" s="101"/>
      <c r="F120" s="102">
        <v>0</v>
      </c>
      <c r="G120" s="103"/>
      <c r="H120" s="8"/>
      <c r="I120" s="8"/>
      <c r="J120" s="8"/>
      <c r="K120" s="8"/>
    </row>
    <row r="121" spans="1:11" customFormat="1" ht="17" thickBot="1" x14ac:dyDescent="0.25">
      <c r="A121" s="19">
        <f t="shared" si="2"/>
        <v>81</v>
      </c>
      <c r="B121" s="100" t="s">
        <v>63</v>
      </c>
      <c r="C121" s="100"/>
      <c r="D121" s="100"/>
      <c r="E121" s="101"/>
      <c r="F121" s="102">
        <v>0</v>
      </c>
      <c r="G121" s="103"/>
      <c r="H121" s="8"/>
      <c r="I121" s="8"/>
      <c r="J121" s="8"/>
      <c r="K121" s="8"/>
    </row>
    <row r="122" spans="1:11" customFormat="1" ht="17" thickBot="1" x14ac:dyDescent="0.25">
      <c r="A122" s="19">
        <f t="shared" si="2"/>
        <v>82</v>
      </c>
      <c r="B122" s="100" t="s">
        <v>84</v>
      </c>
      <c r="C122" s="100"/>
      <c r="D122" s="100"/>
      <c r="E122" s="101"/>
      <c r="F122" s="102">
        <v>0</v>
      </c>
      <c r="G122" s="103"/>
      <c r="H122" s="8"/>
      <c r="I122" s="8"/>
      <c r="J122" s="8"/>
      <c r="K122" s="8"/>
    </row>
    <row r="123" spans="1:11" customFormat="1" ht="17" thickBot="1" x14ac:dyDescent="0.25">
      <c r="A123" s="19">
        <f t="shared" si="2"/>
        <v>83</v>
      </c>
      <c r="B123" s="100" t="s">
        <v>111</v>
      </c>
      <c r="C123" s="100"/>
      <c r="D123" s="100"/>
      <c r="E123" s="101"/>
      <c r="F123" s="102">
        <v>0</v>
      </c>
      <c r="G123" s="103"/>
      <c r="H123" s="8"/>
      <c r="I123" s="8"/>
      <c r="J123" s="8"/>
      <c r="K123" s="8"/>
    </row>
    <row r="124" spans="1:11" customFormat="1" ht="17" thickBot="1" x14ac:dyDescent="0.25">
      <c r="A124" s="19">
        <f t="shared" si="2"/>
        <v>84</v>
      </c>
      <c r="B124" s="100" t="s">
        <v>1</v>
      </c>
      <c r="C124" s="100"/>
      <c r="D124" s="100"/>
      <c r="E124" s="101"/>
      <c r="F124" s="102">
        <v>0</v>
      </c>
      <c r="G124" s="103"/>
      <c r="H124" s="8"/>
      <c r="I124" s="28"/>
      <c r="J124" s="28"/>
      <c r="K124" s="8"/>
    </row>
    <row r="125" spans="1:11" customFormat="1" ht="17" thickBot="1" x14ac:dyDescent="0.25">
      <c r="A125" s="19">
        <f t="shared" si="2"/>
        <v>85</v>
      </c>
      <c r="B125" s="100" t="s">
        <v>114</v>
      </c>
      <c r="C125" s="100"/>
      <c r="D125" s="100"/>
      <c r="E125" s="101"/>
      <c r="F125" s="102">
        <v>0</v>
      </c>
      <c r="G125" s="103"/>
      <c r="H125" s="8"/>
      <c r="I125" s="28"/>
      <c r="J125" s="28"/>
      <c r="K125" s="8"/>
    </row>
    <row r="126" spans="1:11" customFormat="1" ht="17" thickBot="1" x14ac:dyDescent="0.25">
      <c r="A126" s="19">
        <f t="shared" si="2"/>
        <v>86</v>
      </c>
      <c r="B126" s="100" t="s">
        <v>76</v>
      </c>
      <c r="C126" s="100"/>
      <c r="D126" s="100"/>
      <c r="E126" s="101"/>
      <c r="F126" s="102">
        <v>0</v>
      </c>
      <c r="G126" s="103"/>
      <c r="H126" s="8"/>
      <c r="I126" s="28"/>
      <c r="J126" s="28"/>
      <c r="K126" s="8"/>
    </row>
    <row r="127" spans="1:11" customFormat="1" ht="17" thickBot="1" x14ac:dyDescent="0.25">
      <c r="A127" s="19">
        <f t="shared" si="2"/>
        <v>87</v>
      </c>
      <c r="B127" s="100" t="s">
        <v>141</v>
      </c>
      <c r="C127" s="100"/>
      <c r="D127" s="100"/>
      <c r="E127" s="101"/>
      <c r="F127" s="102">
        <v>0</v>
      </c>
      <c r="G127" s="103"/>
      <c r="H127" s="8"/>
      <c r="I127" s="28"/>
      <c r="J127" s="28"/>
      <c r="K127" s="8"/>
    </row>
    <row r="128" spans="1:11" customFormat="1" ht="17" thickBot="1" x14ac:dyDescent="0.25">
      <c r="A128" s="19">
        <f>+A127+1</f>
        <v>88</v>
      </c>
      <c r="B128" s="100" t="s">
        <v>140</v>
      </c>
      <c r="C128" s="100"/>
      <c r="D128" s="100"/>
      <c r="E128" s="101"/>
      <c r="F128" s="102">
        <v>0</v>
      </c>
      <c r="G128" s="103"/>
      <c r="H128" s="8"/>
      <c r="I128" s="28"/>
      <c r="J128" s="28"/>
      <c r="K128" s="8"/>
    </row>
    <row r="129" spans="1:11" customFormat="1" ht="17" thickBot="1" x14ac:dyDescent="0.25">
      <c r="A129" s="19">
        <f>+A128+1</f>
        <v>89</v>
      </c>
      <c r="B129" s="100" t="s">
        <v>61</v>
      </c>
      <c r="C129" s="100"/>
      <c r="D129" s="100"/>
      <c r="E129" s="101"/>
      <c r="F129" s="102">
        <v>0</v>
      </c>
      <c r="G129" s="103"/>
      <c r="H129" s="8"/>
      <c r="I129" s="28"/>
      <c r="J129" s="28"/>
      <c r="K129" s="8"/>
    </row>
    <row r="130" spans="1:11" customFormat="1" ht="17" thickBot="1" x14ac:dyDescent="0.25">
      <c r="A130" s="19">
        <f t="shared" si="2"/>
        <v>90</v>
      </c>
      <c r="B130" s="100" t="s">
        <v>36</v>
      </c>
      <c r="C130" s="100"/>
      <c r="D130" s="100"/>
      <c r="E130" s="101"/>
      <c r="F130" s="102">
        <v>0</v>
      </c>
      <c r="G130" s="103"/>
      <c r="H130" s="8"/>
      <c r="I130" s="28"/>
      <c r="J130" s="28"/>
      <c r="K130" s="8"/>
    </row>
    <row r="131" spans="1:11" customFormat="1" ht="20" thickBot="1" x14ac:dyDescent="0.4">
      <c r="A131" s="47" t="s">
        <v>49</v>
      </c>
      <c r="B131" s="117" t="s">
        <v>39</v>
      </c>
      <c r="C131" s="117"/>
      <c r="D131" s="117"/>
      <c r="E131" s="118"/>
      <c r="F131" s="112">
        <f>SUM(F69:G130)</f>
        <v>0</v>
      </c>
      <c r="G131" s="113"/>
      <c r="H131" s="8"/>
      <c r="I131" s="28"/>
      <c r="J131" s="28"/>
      <c r="K131" s="8"/>
    </row>
    <row r="132" spans="1:11" customFormat="1" ht="20" thickBot="1" x14ac:dyDescent="0.4">
      <c r="A132" s="47" t="s">
        <v>50</v>
      </c>
      <c r="B132" s="117" t="s">
        <v>40</v>
      </c>
      <c r="C132" s="117"/>
      <c r="D132" s="117"/>
      <c r="E132" s="118"/>
      <c r="F132" s="168">
        <f>+F66-F131</f>
        <v>0</v>
      </c>
      <c r="G132" s="169"/>
      <c r="H132" s="8"/>
      <c r="I132" s="28"/>
      <c r="J132" s="28"/>
      <c r="K132" s="8"/>
    </row>
    <row r="133" spans="1:11" customFormat="1" ht="19" x14ac:dyDescent="0.35">
      <c r="B133" s="41"/>
      <c r="C133" s="17"/>
      <c r="D133" s="8"/>
      <c r="E133" s="8"/>
      <c r="F133" s="29"/>
      <c r="G133" s="29"/>
      <c r="H133" s="8"/>
      <c r="I133" s="28"/>
      <c r="J133" s="28"/>
      <c r="K133" s="8"/>
    </row>
    <row r="134" spans="1:11" customFormat="1" x14ac:dyDescent="0.2">
      <c r="B134" s="119" t="s">
        <v>45</v>
      </c>
      <c r="C134" s="119"/>
      <c r="D134" s="42" t="s">
        <v>51</v>
      </c>
      <c r="E134" s="42" t="s">
        <v>52</v>
      </c>
      <c r="F134" s="110" t="s">
        <v>53</v>
      </c>
      <c r="G134" s="110"/>
      <c r="H134" s="8"/>
      <c r="I134" s="8"/>
      <c r="J134" s="8"/>
      <c r="K134" s="8"/>
    </row>
    <row r="135" spans="1:11" customFormat="1" x14ac:dyDescent="0.2">
      <c r="A135" s="20" t="s">
        <v>57</v>
      </c>
      <c r="B135" s="117" t="s">
        <v>26</v>
      </c>
      <c r="C135" s="117"/>
      <c r="D135" s="30">
        <f>SUM(E33:E40)</f>
        <v>0</v>
      </c>
      <c r="E135" s="31">
        <f>+E42</f>
        <v>0</v>
      </c>
      <c r="F135" s="111">
        <f>+D135-E135</f>
        <v>0</v>
      </c>
      <c r="G135" s="111"/>
      <c r="H135" s="8"/>
      <c r="I135" s="25"/>
      <c r="J135" s="25"/>
      <c r="K135" s="8"/>
    </row>
    <row r="136" spans="1:11" customFormat="1" x14ac:dyDescent="0.2">
      <c r="A136" s="20" t="str">
        <f>+A66</f>
        <v>B</v>
      </c>
      <c r="B136" s="117" t="s">
        <v>27</v>
      </c>
      <c r="C136" s="117"/>
      <c r="D136" s="30">
        <f>SUM(F46:G65)</f>
        <v>0</v>
      </c>
      <c r="E136" s="31">
        <f>F66</f>
        <v>0</v>
      </c>
      <c r="F136" s="111">
        <f>+D136-E136</f>
        <v>0</v>
      </c>
      <c r="G136" s="111"/>
      <c r="H136" s="8"/>
      <c r="I136" s="25"/>
      <c r="J136" s="25"/>
      <c r="K136" s="8"/>
    </row>
    <row r="137" spans="1:11" customFormat="1" x14ac:dyDescent="0.2">
      <c r="A137" s="20" t="str">
        <f>+A131</f>
        <v>C</v>
      </c>
      <c r="B137" s="117" t="s">
        <v>39</v>
      </c>
      <c r="C137" s="117"/>
      <c r="D137" s="30">
        <f>SUM(F69:G130)</f>
        <v>0</v>
      </c>
      <c r="E137" s="31">
        <f>+F131</f>
        <v>0</v>
      </c>
      <c r="F137" s="111">
        <f>+D137-E137</f>
        <v>0</v>
      </c>
      <c r="G137" s="111"/>
      <c r="H137" s="8"/>
      <c r="I137" s="27"/>
      <c r="J137" s="27"/>
      <c r="K137" s="8"/>
    </row>
    <row r="138" spans="1:11" customFormat="1" ht="17" thickBot="1" x14ac:dyDescent="0.25">
      <c r="A138" s="20" t="s">
        <v>58</v>
      </c>
      <c r="B138" s="117" t="s">
        <v>46</v>
      </c>
      <c r="C138" s="117"/>
      <c r="D138" s="30">
        <f>+D135+D136-D137</f>
        <v>0</v>
      </c>
      <c r="E138" s="31">
        <f>+F42</f>
        <v>0</v>
      </c>
      <c r="F138" s="111">
        <f>+D138-E138</f>
        <v>0</v>
      </c>
      <c r="G138" s="111"/>
      <c r="H138" s="8"/>
      <c r="I138" s="28"/>
      <c r="J138" s="28"/>
      <c r="K138" s="8"/>
    </row>
    <row r="139" spans="1:11" ht="17" thickBot="1" x14ac:dyDescent="0.25">
      <c r="B139" s="32" t="str">
        <f>IF(SUM(F135:G138)=0,"RESULT = VERIFIED","RESULT = ERROR")</f>
        <v>RESULT = VERIFIED</v>
      </c>
      <c r="C139" s="33" t="str">
        <f>IF(B139="RESULT = VERIFIED","Please save and email to your Region Treasurer at:  ","Recheck until VERIFIED. Contact Region Treasurer:")</f>
        <v xml:space="preserve">Please save and email to your Region Treasurer at:  </v>
      </c>
      <c r="D139" s="34"/>
      <c r="E139" s="120">
        <f>+E28</f>
        <v>0</v>
      </c>
      <c r="F139" s="120"/>
      <c r="G139" s="121"/>
    </row>
    <row r="140" spans="1:11" customFormat="1" ht="15.75" customHeight="1" x14ac:dyDescent="0.2">
      <c r="B140" s="122" t="s">
        <v>94</v>
      </c>
      <c r="C140" s="123"/>
      <c r="D140" s="123"/>
      <c r="E140" s="123"/>
      <c r="F140" s="123"/>
      <c r="G140" s="124"/>
      <c r="H140" s="9"/>
      <c r="I140" s="9"/>
      <c r="J140" s="9"/>
      <c r="K140" s="9"/>
    </row>
    <row r="141" spans="1:11" x14ac:dyDescent="0.2">
      <c r="B141" s="164"/>
      <c r="C141" s="165"/>
      <c r="D141" s="165"/>
      <c r="E141" s="165"/>
      <c r="F141" s="165"/>
      <c r="G141" s="166"/>
    </row>
    <row r="142" spans="1:11" customFormat="1" x14ac:dyDescent="0.2">
      <c r="B142" s="164"/>
      <c r="C142" s="165"/>
      <c r="D142" s="165"/>
      <c r="E142" s="165"/>
      <c r="F142" s="165"/>
      <c r="G142" s="166"/>
      <c r="K142" s="8"/>
    </row>
    <row r="143" spans="1:11" customFormat="1" ht="17" thickBot="1" x14ac:dyDescent="0.25">
      <c r="B143" s="114"/>
      <c r="C143" s="115"/>
      <c r="D143" s="115"/>
      <c r="E143" s="115"/>
      <c r="F143" s="115"/>
      <c r="G143" s="116"/>
      <c r="H143" s="8"/>
      <c r="I143" s="8"/>
      <c r="J143" s="8"/>
      <c r="K143" s="8"/>
    </row>
    <row r="144" spans="1:11" customFormat="1" ht="17" thickBot="1" x14ac:dyDescent="0.25">
      <c r="B144" s="56"/>
      <c r="C144" s="56"/>
      <c r="D144" s="56"/>
      <c r="E144" s="56"/>
      <c r="F144" s="56"/>
      <c r="G144" s="56"/>
      <c r="H144" s="8"/>
      <c r="I144" s="8"/>
      <c r="J144" s="8"/>
      <c r="K144" s="8"/>
    </row>
    <row r="145" spans="1:11" customFormat="1" x14ac:dyDescent="0.2">
      <c r="A145" s="53">
        <v>91</v>
      </c>
      <c r="B145" s="170" t="s">
        <v>183</v>
      </c>
      <c r="C145" s="171"/>
      <c r="D145" s="171"/>
      <c r="E145" s="171"/>
      <c r="F145" s="171"/>
      <c r="G145" s="171"/>
      <c r="H145" s="172"/>
      <c r="J145" s="8"/>
      <c r="K145" s="8"/>
    </row>
    <row r="146" spans="1:11" x14ac:dyDescent="0.2">
      <c r="B146" s="83" t="s">
        <v>153</v>
      </c>
      <c r="C146" s="84" t="s">
        <v>177</v>
      </c>
      <c r="D146" s="83" t="s">
        <v>154</v>
      </c>
      <c r="E146" s="85" t="s">
        <v>152</v>
      </c>
      <c r="F146" s="83" t="s">
        <v>155</v>
      </c>
      <c r="G146" s="83" t="s">
        <v>178</v>
      </c>
      <c r="H146" s="83" t="s">
        <v>156</v>
      </c>
    </row>
    <row r="147" spans="1:11" x14ac:dyDescent="0.2">
      <c r="A147" s="50"/>
      <c r="B147" s="99" t="s">
        <v>179</v>
      </c>
      <c r="C147" s="95" t="s">
        <v>180</v>
      </c>
      <c r="D147" s="96"/>
      <c r="E147" s="97"/>
      <c r="F147" s="96"/>
      <c r="G147" s="96"/>
      <c r="H147" s="98"/>
    </row>
    <row r="148" spans="1:11" customFormat="1" ht="15.75" customHeight="1" x14ac:dyDescent="0.2">
      <c r="A148" s="54" t="s">
        <v>157</v>
      </c>
      <c r="B148" s="86"/>
      <c r="C148" s="87">
        <v>0</v>
      </c>
      <c r="D148" s="88"/>
      <c r="E148" s="88"/>
      <c r="F148" s="89">
        <v>0</v>
      </c>
      <c r="G148" s="89">
        <v>0</v>
      </c>
      <c r="H148" s="61">
        <f>+F148-G148</f>
        <v>0</v>
      </c>
      <c r="I148" s="8"/>
      <c r="J148" s="8"/>
      <c r="K148" s="9"/>
    </row>
    <row r="149" spans="1:11" x14ac:dyDescent="0.2">
      <c r="A149" s="55" t="s">
        <v>158</v>
      </c>
      <c r="B149" s="86"/>
      <c r="C149" s="87">
        <v>0</v>
      </c>
      <c r="D149" s="88"/>
      <c r="E149" s="88"/>
      <c r="F149" s="89">
        <v>0</v>
      </c>
      <c r="G149" s="89">
        <v>0</v>
      </c>
      <c r="H149" s="61">
        <f t="shared" ref="H149:H157" si="3">+F149-G149</f>
        <v>0</v>
      </c>
    </row>
    <row r="150" spans="1:11" customFormat="1" x14ac:dyDescent="0.2">
      <c r="A150" s="54" t="s">
        <v>159</v>
      </c>
      <c r="B150" s="86"/>
      <c r="C150" s="87">
        <v>0</v>
      </c>
      <c r="D150" s="88"/>
      <c r="E150" s="88"/>
      <c r="F150" s="89">
        <v>0</v>
      </c>
      <c r="G150" s="89">
        <v>0</v>
      </c>
      <c r="H150" s="61">
        <f t="shared" si="3"/>
        <v>0</v>
      </c>
      <c r="I150" s="8"/>
      <c r="J150" s="8"/>
      <c r="K150" s="41"/>
    </row>
    <row r="151" spans="1:11" customFormat="1" x14ac:dyDescent="0.2">
      <c r="A151" s="55" t="s">
        <v>160</v>
      </c>
      <c r="B151" s="86"/>
      <c r="C151" s="87">
        <v>0</v>
      </c>
      <c r="D151" s="88"/>
      <c r="E151" s="88"/>
      <c r="F151" s="89">
        <v>0</v>
      </c>
      <c r="G151" s="89">
        <v>0</v>
      </c>
      <c r="H151" s="61">
        <f t="shared" si="3"/>
        <v>0</v>
      </c>
      <c r="I151" s="8"/>
      <c r="J151" s="8"/>
    </row>
    <row r="152" spans="1:11" customFormat="1" x14ac:dyDescent="0.2">
      <c r="A152" s="54" t="s">
        <v>161</v>
      </c>
      <c r="B152" s="86"/>
      <c r="C152" s="87">
        <v>0</v>
      </c>
      <c r="D152" s="88"/>
      <c r="E152" s="88"/>
      <c r="F152" s="89">
        <v>0</v>
      </c>
      <c r="G152" s="89">
        <v>0</v>
      </c>
      <c r="H152" s="61">
        <f t="shared" si="3"/>
        <v>0</v>
      </c>
      <c r="I152" s="8"/>
      <c r="J152" s="8"/>
    </row>
    <row r="153" spans="1:11" customFormat="1" x14ac:dyDescent="0.2">
      <c r="A153" s="55" t="s">
        <v>162</v>
      </c>
      <c r="B153" s="86"/>
      <c r="C153" s="87">
        <v>0</v>
      </c>
      <c r="D153" s="88"/>
      <c r="E153" s="88"/>
      <c r="F153" s="89">
        <v>0</v>
      </c>
      <c r="G153" s="89">
        <v>0</v>
      </c>
      <c r="H153" s="61">
        <f t="shared" si="3"/>
        <v>0</v>
      </c>
      <c r="I153" s="8"/>
      <c r="J153" s="8"/>
      <c r="K153" s="8"/>
    </row>
    <row r="154" spans="1:11" customFormat="1" x14ac:dyDescent="0.2">
      <c r="A154" s="54" t="s">
        <v>163</v>
      </c>
      <c r="B154" s="86"/>
      <c r="C154" s="87">
        <v>0</v>
      </c>
      <c r="D154" s="88"/>
      <c r="E154" s="88"/>
      <c r="F154" s="89">
        <v>0</v>
      </c>
      <c r="G154" s="89">
        <v>0</v>
      </c>
      <c r="H154" s="61">
        <f t="shared" si="3"/>
        <v>0</v>
      </c>
      <c r="I154" s="8"/>
      <c r="J154" s="8"/>
      <c r="K154" s="8"/>
    </row>
    <row r="155" spans="1:11" x14ac:dyDescent="0.2">
      <c r="A155" s="55" t="s">
        <v>164</v>
      </c>
      <c r="B155" s="86"/>
      <c r="C155" s="87">
        <v>0</v>
      </c>
      <c r="D155" s="88"/>
      <c r="E155" s="88"/>
      <c r="F155" s="89">
        <v>0</v>
      </c>
      <c r="G155" s="89">
        <v>0</v>
      </c>
      <c r="H155" s="61">
        <f t="shared" si="3"/>
        <v>0</v>
      </c>
    </row>
    <row r="156" spans="1:11" customFormat="1" x14ac:dyDescent="0.2">
      <c r="A156" s="54" t="s">
        <v>165</v>
      </c>
      <c r="B156" s="86"/>
      <c r="C156" s="87">
        <v>0</v>
      </c>
      <c r="D156" s="88"/>
      <c r="E156" s="88"/>
      <c r="F156" s="89">
        <v>0</v>
      </c>
      <c r="G156" s="89">
        <v>0</v>
      </c>
      <c r="H156" s="61">
        <f t="shared" si="3"/>
        <v>0</v>
      </c>
      <c r="I156" s="8"/>
      <c r="J156" s="8"/>
      <c r="K156" s="8"/>
    </row>
    <row r="157" spans="1:11" customFormat="1" ht="19" x14ac:dyDescent="0.35">
      <c r="A157" s="55" t="s">
        <v>166</v>
      </c>
      <c r="B157" s="90"/>
      <c r="C157" s="91">
        <v>0</v>
      </c>
      <c r="D157" s="92"/>
      <c r="E157" s="92"/>
      <c r="F157" s="93">
        <v>0</v>
      </c>
      <c r="G157" s="93">
        <v>0</v>
      </c>
      <c r="H157" s="94">
        <f t="shared" si="3"/>
        <v>0</v>
      </c>
      <c r="I157" s="8"/>
      <c r="J157" s="8"/>
      <c r="K157" s="8"/>
    </row>
    <row r="158" spans="1:11" ht="17" x14ac:dyDescent="0.2">
      <c r="A158" s="50"/>
      <c r="B158" s="62"/>
      <c r="C158" s="63"/>
      <c r="D158" s="64"/>
      <c r="E158" s="72" t="s">
        <v>186</v>
      </c>
      <c r="F158" s="51">
        <f>SUM(F148:F157)</f>
        <v>0</v>
      </c>
      <c r="G158" s="51">
        <f t="shared" ref="G158:H158" si="4">SUM(G148:G157)</f>
        <v>0</v>
      </c>
      <c r="H158" s="61">
        <f t="shared" si="4"/>
        <v>0</v>
      </c>
    </row>
    <row r="159" spans="1:11" customFormat="1" x14ac:dyDescent="0.2">
      <c r="A159" s="53"/>
      <c r="B159" s="65"/>
      <c r="C159" s="66"/>
      <c r="D159" s="16"/>
      <c r="E159" s="15"/>
      <c r="F159" s="67"/>
      <c r="G159" s="67"/>
      <c r="H159" s="68"/>
      <c r="I159" s="8"/>
      <c r="J159" s="8"/>
      <c r="K159" s="8"/>
    </row>
    <row r="160" spans="1:11" x14ac:dyDescent="0.2">
      <c r="A160" s="50"/>
      <c r="B160" s="99" t="s">
        <v>182</v>
      </c>
      <c r="C160" s="95" t="s">
        <v>181</v>
      </c>
      <c r="D160" s="96"/>
      <c r="E160" s="97"/>
      <c r="F160" s="96"/>
      <c r="G160" s="96"/>
      <c r="H160" s="98"/>
    </row>
    <row r="161" spans="1:11" customFormat="1" x14ac:dyDescent="0.2">
      <c r="A161" s="54" t="s">
        <v>167</v>
      </c>
      <c r="B161" s="86"/>
      <c r="C161" s="87">
        <v>0</v>
      </c>
      <c r="D161" s="88"/>
      <c r="E161" s="88"/>
      <c r="F161" s="89">
        <v>0</v>
      </c>
      <c r="G161" s="89">
        <v>0</v>
      </c>
      <c r="H161" s="61">
        <f t="shared" ref="H161:H170" si="5">+F161-G161</f>
        <v>0</v>
      </c>
      <c r="I161" s="8"/>
      <c r="J161" s="8"/>
      <c r="K161" s="8"/>
    </row>
    <row r="162" spans="1:11" customFormat="1" x14ac:dyDescent="0.2">
      <c r="A162" s="54" t="s">
        <v>168</v>
      </c>
      <c r="B162" s="86"/>
      <c r="C162" s="87">
        <v>0</v>
      </c>
      <c r="D162" s="88"/>
      <c r="E162" s="88"/>
      <c r="F162" s="89">
        <v>0</v>
      </c>
      <c r="G162" s="89">
        <v>0</v>
      </c>
      <c r="H162" s="61">
        <f t="shared" si="5"/>
        <v>0</v>
      </c>
      <c r="I162" s="8"/>
      <c r="J162" s="8"/>
      <c r="K162" s="8"/>
    </row>
    <row r="163" spans="1:11" x14ac:dyDescent="0.2">
      <c r="A163" s="55" t="s">
        <v>169</v>
      </c>
      <c r="B163" s="86"/>
      <c r="C163" s="87">
        <v>0</v>
      </c>
      <c r="D163" s="88"/>
      <c r="E163" s="88"/>
      <c r="F163" s="89">
        <v>0</v>
      </c>
      <c r="G163" s="89">
        <v>0</v>
      </c>
      <c r="H163" s="61">
        <f t="shared" si="5"/>
        <v>0</v>
      </c>
    </row>
    <row r="164" spans="1:11" x14ac:dyDescent="0.2">
      <c r="A164" s="55" t="s">
        <v>170</v>
      </c>
      <c r="B164" s="86"/>
      <c r="C164" s="87">
        <v>0</v>
      </c>
      <c r="D164" s="88"/>
      <c r="E164" s="88"/>
      <c r="F164" s="89">
        <v>0</v>
      </c>
      <c r="G164" s="89">
        <v>0</v>
      </c>
      <c r="H164" s="61">
        <f t="shared" si="5"/>
        <v>0</v>
      </c>
    </row>
    <row r="165" spans="1:11" x14ac:dyDescent="0.2">
      <c r="A165" s="55" t="s">
        <v>171</v>
      </c>
      <c r="B165" s="86"/>
      <c r="C165" s="87">
        <v>0</v>
      </c>
      <c r="D165" s="88"/>
      <c r="E165" s="88"/>
      <c r="F165" s="89">
        <v>0</v>
      </c>
      <c r="G165" s="89">
        <v>0</v>
      </c>
      <c r="H165" s="61">
        <f t="shared" si="5"/>
        <v>0</v>
      </c>
    </row>
    <row r="166" spans="1:11" x14ac:dyDescent="0.2">
      <c r="A166" s="55" t="s">
        <v>172</v>
      </c>
      <c r="B166" s="86"/>
      <c r="C166" s="87">
        <v>0</v>
      </c>
      <c r="D166" s="88"/>
      <c r="E166" s="88"/>
      <c r="F166" s="89">
        <v>0</v>
      </c>
      <c r="G166" s="89">
        <v>0</v>
      </c>
      <c r="H166" s="61">
        <f t="shared" si="5"/>
        <v>0</v>
      </c>
      <c r="K166" s="35"/>
    </row>
    <row r="167" spans="1:11" x14ac:dyDescent="0.2">
      <c r="A167" s="55" t="s">
        <v>173</v>
      </c>
      <c r="B167" s="86"/>
      <c r="C167" s="87">
        <v>0</v>
      </c>
      <c r="D167" s="88"/>
      <c r="E167" s="88"/>
      <c r="F167" s="89">
        <v>0</v>
      </c>
      <c r="G167" s="89">
        <v>0</v>
      </c>
      <c r="H167" s="61">
        <f t="shared" si="5"/>
        <v>0</v>
      </c>
    </row>
    <row r="168" spans="1:11" x14ac:dyDescent="0.2">
      <c r="A168" s="55" t="s">
        <v>174</v>
      </c>
      <c r="B168" s="86"/>
      <c r="C168" s="87">
        <v>0</v>
      </c>
      <c r="D168" s="88"/>
      <c r="E168" s="88"/>
      <c r="F168" s="89">
        <v>0</v>
      </c>
      <c r="G168" s="89">
        <v>0</v>
      </c>
      <c r="H168" s="61">
        <f t="shared" si="5"/>
        <v>0</v>
      </c>
    </row>
    <row r="169" spans="1:11" x14ac:dyDescent="0.2">
      <c r="A169" s="55" t="s">
        <v>175</v>
      </c>
      <c r="B169" s="86"/>
      <c r="C169" s="87">
        <v>0</v>
      </c>
      <c r="D169" s="88"/>
      <c r="E169" s="88"/>
      <c r="F169" s="89">
        <v>0</v>
      </c>
      <c r="G169" s="89">
        <v>0</v>
      </c>
      <c r="H169" s="61">
        <f t="shared" si="5"/>
        <v>0</v>
      </c>
    </row>
    <row r="170" spans="1:11" ht="19" x14ac:dyDescent="0.35">
      <c r="A170" s="55" t="s">
        <v>176</v>
      </c>
      <c r="B170" s="90"/>
      <c r="C170" s="91">
        <v>0</v>
      </c>
      <c r="D170" s="92"/>
      <c r="E170" s="92"/>
      <c r="F170" s="93">
        <v>0</v>
      </c>
      <c r="G170" s="93">
        <v>0</v>
      </c>
      <c r="H170" s="94">
        <f t="shared" si="5"/>
        <v>0</v>
      </c>
    </row>
    <row r="171" spans="1:11" ht="18" thickBot="1" x14ac:dyDescent="0.25">
      <c r="A171" s="50"/>
      <c r="B171" s="69"/>
      <c r="C171" s="70"/>
      <c r="D171" s="71"/>
      <c r="E171" s="73" t="s">
        <v>187</v>
      </c>
      <c r="F171" s="52">
        <f>SUM(F161:F170)</f>
        <v>0</v>
      </c>
      <c r="G171" s="52">
        <f t="shared" ref="G171" si="6">SUM(G161:G170)</f>
        <v>0</v>
      </c>
      <c r="H171" s="75">
        <f t="shared" ref="H171" si="7">SUM(H161:H170)</f>
        <v>0</v>
      </c>
    </row>
    <row r="172" spans="1:11" ht="17" thickBot="1" x14ac:dyDescent="0.25">
      <c r="B172" s="80"/>
      <c r="C172" s="81"/>
      <c r="D172" s="82"/>
      <c r="E172" s="74" t="s">
        <v>184</v>
      </c>
      <c r="F172" s="78">
        <f>+F158+F171</f>
        <v>0</v>
      </c>
      <c r="G172" s="79">
        <f>+G158+G171</f>
        <v>0</v>
      </c>
      <c r="H172" s="76">
        <f>H158+H171</f>
        <v>0</v>
      </c>
    </row>
  </sheetData>
  <sheetProtection algorithmName="SHA-512" hashValue="tBu+J5Aj/+CYt8s9EoFBFaoeI1pDomB6/0/nLx+CyiwF2un4EXCgSR4e3rAKRwq5qPmcF/ZnC1CFKT+I3T3ZqA==" saltValue="WSy2nzhvRYkAiFfdK8X86w==" spinCount="100000" sheet="1" objects="1" scenarios="1"/>
  <sortState xmlns:xlrd2="http://schemas.microsoft.com/office/spreadsheetml/2017/richdata2" ref="B77:B130">
    <sortCondition ref="B77:B130"/>
  </sortState>
  <mergeCells count="245">
    <mergeCell ref="B129:E129"/>
    <mergeCell ref="B120:E120"/>
    <mergeCell ref="B145:H145"/>
    <mergeCell ref="I45:K45"/>
    <mergeCell ref="B46:E46"/>
    <mergeCell ref="F46:G46"/>
    <mergeCell ref="B108:E108"/>
    <mergeCell ref="B109:E109"/>
    <mergeCell ref="B93:E93"/>
    <mergeCell ref="F57:G57"/>
    <mergeCell ref="F65:G65"/>
    <mergeCell ref="F69:G69"/>
    <mergeCell ref="F105:G105"/>
    <mergeCell ref="F106:G106"/>
    <mergeCell ref="F107:G107"/>
    <mergeCell ref="B47:E47"/>
    <mergeCell ref="B49:E49"/>
    <mergeCell ref="F108:G108"/>
    <mergeCell ref="F109:G109"/>
    <mergeCell ref="F90:G90"/>
    <mergeCell ref="B52:E52"/>
    <mergeCell ref="B54:E54"/>
    <mergeCell ref="B56:E56"/>
    <mergeCell ref="I61:J61"/>
    <mergeCell ref="F66:G66"/>
    <mergeCell ref="B126:E126"/>
    <mergeCell ref="B90:E90"/>
    <mergeCell ref="B99:E99"/>
    <mergeCell ref="B98:E98"/>
    <mergeCell ref="B80:E80"/>
    <mergeCell ref="B97:E97"/>
    <mergeCell ref="B91:E91"/>
    <mergeCell ref="B94:E94"/>
    <mergeCell ref="F70:G70"/>
    <mergeCell ref="F71:G71"/>
    <mergeCell ref="F73:G73"/>
    <mergeCell ref="F77:G77"/>
    <mergeCell ref="F78:G78"/>
    <mergeCell ref="H9:J9"/>
    <mergeCell ref="F14:G14"/>
    <mergeCell ref="A1:G1"/>
    <mergeCell ref="A2:G2"/>
    <mergeCell ref="B8:G8"/>
    <mergeCell ref="B12:G12"/>
    <mergeCell ref="J32:K32"/>
    <mergeCell ref="B33:D33"/>
    <mergeCell ref="B34:D34"/>
    <mergeCell ref="B22:E22"/>
    <mergeCell ref="B26:E26"/>
    <mergeCell ref="F3:G3"/>
    <mergeCell ref="C7:G7"/>
    <mergeCell ref="C10:G10"/>
    <mergeCell ref="C11:G11"/>
    <mergeCell ref="B18:G18"/>
    <mergeCell ref="B19:G19"/>
    <mergeCell ref="B20:E20"/>
    <mergeCell ref="B24:E24"/>
    <mergeCell ref="E28:G28"/>
    <mergeCell ref="B21:G21"/>
    <mergeCell ref="B23:G23"/>
    <mergeCell ref="B25:G25"/>
    <mergeCell ref="B27:G27"/>
    <mergeCell ref="E6:G6"/>
    <mergeCell ref="F47:G47"/>
    <mergeCell ref="F49:G49"/>
    <mergeCell ref="B112:E112"/>
    <mergeCell ref="B116:E116"/>
    <mergeCell ref="F36:G36"/>
    <mergeCell ref="F37:G37"/>
    <mergeCell ref="B36:D36"/>
    <mergeCell ref="E43:G43"/>
    <mergeCell ref="B43:D43"/>
    <mergeCell ref="F42:G42"/>
    <mergeCell ref="F38:G38"/>
    <mergeCell ref="F39:G39"/>
    <mergeCell ref="F40:G40"/>
    <mergeCell ref="B37:D37"/>
    <mergeCell ref="B38:D38"/>
    <mergeCell ref="B39:D39"/>
    <mergeCell ref="B40:D40"/>
    <mergeCell ref="B45:D45"/>
    <mergeCell ref="B68:D68"/>
    <mergeCell ref="B35:D35"/>
    <mergeCell ref="B57:E57"/>
    <mergeCell ref="F41:G41"/>
    <mergeCell ref="B42:D42"/>
    <mergeCell ref="F32:G32"/>
    <mergeCell ref="F33:G33"/>
    <mergeCell ref="F34:G34"/>
    <mergeCell ref="F35:G35"/>
    <mergeCell ref="F15:G15"/>
    <mergeCell ref="B102:E102"/>
    <mergeCell ref="F16:G16"/>
    <mergeCell ref="F17:G17"/>
    <mergeCell ref="F13:G13"/>
    <mergeCell ref="B41:D41"/>
    <mergeCell ref="B51:E51"/>
    <mergeCell ref="B62:E62"/>
    <mergeCell ref="B63:E63"/>
    <mergeCell ref="F115:G115"/>
    <mergeCell ref="F104:G104"/>
    <mergeCell ref="B70:E70"/>
    <mergeCell ref="B29:E29"/>
    <mergeCell ref="F4:G4"/>
    <mergeCell ref="F5:G5"/>
    <mergeCell ref="B32:D32"/>
    <mergeCell ref="B110:E110"/>
    <mergeCell ref="B111:E111"/>
    <mergeCell ref="B66:E66"/>
    <mergeCell ref="B76:E76"/>
    <mergeCell ref="B84:E84"/>
    <mergeCell ref="B87:E87"/>
    <mergeCell ref="B88:E88"/>
    <mergeCell ref="B103:E103"/>
    <mergeCell ref="B81:E81"/>
    <mergeCell ref="B75:E75"/>
    <mergeCell ref="B96:E96"/>
    <mergeCell ref="B107:E107"/>
    <mergeCell ref="B104:E104"/>
    <mergeCell ref="B105:E105"/>
    <mergeCell ref="B55:E55"/>
    <mergeCell ref="B72:E72"/>
    <mergeCell ref="B59:E59"/>
    <mergeCell ref="B115:E115"/>
    <mergeCell ref="B85:E85"/>
    <mergeCell ref="B92:E92"/>
    <mergeCell ref="F87:G87"/>
    <mergeCell ref="F88:G88"/>
    <mergeCell ref="F89:G89"/>
    <mergeCell ref="B83:E83"/>
    <mergeCell ref="B86:E86"/>
    <mergeCell ref="B95:E95"/>
    <mergeCell ref="B89:E89"/>
    <mergeCell ref="B79:E79"/>
    <mergeCell ref="B58:E58"/>
    <mergeCell ref="B61:E61"/>
    <mergeCell ref="B127:E127"/>
    <mergeCell ref="B121:E121"/>
    <mergeCell ref="F128:G128"/>
    <mergeCell ref="B106:E106"/>
    <mergeCell ref="B122:E122"/>
    <mergeCell ref="F122:G122"/>
    <mergeCell ref="B125:E125"/>
    <mergeCell ref="B123:E123"/>
    <mergeCell ref="B128:E128"/>
    <mergeCell ref="F114:G114"/>
    <mergeCell ref="F120:G120"/>
    <mergeCell ref="F121:G121"/>
    <mergeCell ref="F119:G119"/>
    <mergeCell ref="F123:G123"/>
    <mergeCell ref="B113:E113"/>
    <mergeCell ref="B114:E114"/>
    <mergeCell ref="B119:E119"/>
    <mergeCell ref="B117:E117"/>
    <mergeCell ref="F125:G125"/>
    <mergeCell ref="F126:G126"/>
    <mergeCell ref="F112:G112"/>
    <mergeCell ref="F116:G116"/>
    <mergeCell ref="F113:G113"/>
    <mergeCell ref="B118:E118"/>
    <mergeCell ref="B143:G143"/>
    <mergeCell ref="B132:E132"/>
    <mergeCell ref="B134:C134"/>
    <mergeCell ref="B135:C135"/>
    <mergeCell ref="B136:C136"/>
    <mergeCell ref="B137:C137"/>
    <mergeCell ref="B138:C138"/>
    <mergeCell ref="B130:E130"/>
    <mergeCell ref="B131:E131"/>
    <mergeCell ref="E139:G139"/>
    <mergeCell ref="B140:G140"/>
    <mergeCell ref="B141:G141"/>
    <mergeCell ref="B142:G142"/>
    <mergeCell ref="F132:G132"/>
    <mergeCell ref="F129:G129"/>
    <mergeCell ref="F134:G134"/>
    <mergeCell ref="F138:G138"/>
    <mergeCell ref="F135:G135"/>
    <mergeCell ref="F136:G136"/>
    <mergeCell ref="F137:G137"/>
    <mergeCell ref="F131:G131"/>
    <mergeCell ref="F127:G127"/>
    <mergeCell ref="F130:G130"/>
    <mergeCell ref="B124:E124"/>
    <mergeCell ref="B82:E82"/>
    <mergeCell ref="F96:G96"/>
    <mergeCell ref="F97:G97"/>
    <mergeCell ref="F98:G98"/>
    <mergeCell ref="F99:G99"/>
    <mergeCell ref="F100:G100"/>
    <mergeCell ref="F102:G102"/>
    <mergeCell ref="F110:G110"/>
    <mergeCell ref="F111:G111"/>
    <mergeCell ref="B100:E100"/>
    <mergeCell ref="F117:G117"/>
    <mergeCell ref="F118:G118"/>
    <mergeCell ref="F124:G124"/>
    <mergeCell ref="C9:D9"/>
    <mergeCell ref="F9:G9"/>
    <mergeCell ref="B48:E48"/>
    <mergeCell ref="B50:E50"/>
    <mergeCell ref="B101:E101"/>
    <mergeCell ref="F72:G72"/>
    <mergeCell ref="F85:G85"/>
    <mergeCell ref="F92:G92"/>
    <mergeCell ref="F101:G101"/>
    <mergeCell ref="B53:E53"/>
    <mergeCell ref="B60:E60"/>
    <mergeCell ref="F74:G74"/>
    <mergeCell ref="F75:G75"/>
    <mergeCell ref="F76:G76"/>
    <mergeCell ref="F80:G80"/>
    <mergeCell ref="F81:G81"/>
    <mergeCell ref="F84:G84"/>
    <mergeCell ref="B65:E65"/>
    <mergeCell ref="B78:E78"/>
    <mergeCell ref="F79:G79"/>
    <mergeCell ref="F82:G82"/>
    <mergeCell ref="F83:G83"/>
    <mergeCell ref="F86:G86"/>
    <mergeCell ref="F95:G95"/>
    <mergeCell ref="F48:G48"/>
    <mergeCell ref="F50:G50"/>
    <mergeCell ref="F53:G53"/>
    <mergeCell ref="F55:G55"/>
    <mergeCell ref="F59:G59"/>
    <mergeCell ref="F60:G60"/>
    <mergeCell ref="F103:G103"/>
    <mergeCell ref="F56:G56"/>
    <mergeCell ref="F52:G52"/>
    <mergeCell ref="F54:G54"/>
    <mergeCell ref="F91:G91"/>
    <mergeCell ref="F93:G93"/>
    <mergeCell ref="F94:G94"/>
    <mergeCell ref="F51:G51"/>
    <mergeCell ref="B71:E71"/>
    <mergeCell ref="B69:E69"/>
    <mergeCell ref="B73:E73"/>
    <mergeCell ref="F58:G58"/>
    <mergeCell ref="F61:G61"/>
    <mergeCell ref="F62:G62"/>
    <mergeCell ref="F63:G63"/>
    <mergeCell ref="F64:G64"/>
    <mergeCell ref="B77:E77"/>
    <mergeCell ref="B74:E74"/>
  </mergeCells>
  <pageMargins left="0.70000000000000007" right="0.70000000000000007" top="0.75" bottom="0.75" header="0.30000000000000004" footer="0.30000000000000004"/>
  <pageSetup fitToWidth="0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5</xdr:col>
                    <xdr:colOff>25400</xdr:colOff>
                    <xdr:row>19</xdr:row>
                    <xdr:rowOff>38100</xdr:rowOff>
                  </from>
                  <to>
                    <xdr:col>5</xdr:col>
                    <xdr:colOff>876300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Option Button 19">
              <controlPr defaultSize="0" autoFill="0" autoLine="0" autoPict="0">
                <anchor moveWithCells="1">
                  <from>
                    <xdr:col>6</xdr:col>
                    <xdr:colOff>25400</xdr:colOff>
                    <xdr:row>19</xdr:row>
                    <xdr:rowOff>25400</xdr:rowOff>
                  </from>
                  <to>
                    <xdr:col>6</xdr:col>
                    <xdr:colOff>889000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Option Button 2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5</xdr:col>
                    <xdr:colOff>876300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Option Button 21">
              <controlPr defaultSize="0" autoFill="0" autoLine="0" autoPict="0">
                <anchor moveWithCells="1">
                  <from>
                    <xdr:col>5</xdr:col>
                    <xdr:colOff>25400</xdr:colOff>
                    <xdr:row>23</xdr:row>
                    <xdr:rowOff>25400</xdr:rowOff>
                  </from>
                  <to>
                    <xdr:col>5</xdr:col>
                    <xdr:colOff>876300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5</xdr:col>
                    <xdr:colOff>25400</xdr:colOff>
                    <xdr:row>25</xdr:row>
                    <xdr:rowOff>25400</xdr:rowOff>
                  </from>
                  <to>
                    <xdr:col>5</xdr:col>
                    <xdr:colOff>876300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914400</xdr:colOff>
                    <xdr:row>21</xdr:row>
                    <xdr:rowOff>25400</xdr:rowOff>
                  </from>
                  <to>
                    <xdr:col>6</xdr:col>
                    <xdr:colOff>889000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6</xdr:col>
                    <xdr:colOff>25400</xdr:colOff>
                    <xdr:row>23</xdr:row>
                    <xdr:rowOff>25400</xdr:rowOff>
                  </from>
                  <to>
                    <xdr:col>6</xdr:col>
                    <xdr:colOff>889000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6</xdr:col>
                    <xdr:colOff>25400</xdr:colOff>
                    <xdr:row>25</xdr:row>
                    <xdr:rowOff>25400</xdr:rowOff>
                  </from>
                  <to>
                    <xdr:col>6</xdr:col>
                    <xdr:colOff>876300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Group Box 27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25400</xdr:rowOff>
                  </from>
                  <to>
                    <xdr:col>7</xdr:col>
                    <xdr:colOff>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Group Box 28">
              <controlPr defaultSize="0" autoFill="0" autoPict="0">
                <anchor moveWithCells="1">
                  <from>
                    <xdr:col>5</xdr:col>
                    <xdr:colOff>12700</xdr:colOff>
                    <xdr:row>21</xdr:row>
                    <xdr:rowOff>0</xdr:rowOff>
                  </from>
                  <to>
                    <xdr:col>7</xdr:col>
                    <xdr:colOff>12700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Group Box 31">
              <controlPr defaultSize="0" autoFill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901700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Group Box 32">
              <controlPr defaultSize="0" autoFill="0" autoPict="0">
                <anchor moveWithCells="1">
                  <from>
                    <xdr:col>5</xdr:col>
                    <xdr:colOff>25400</xdr:colOff>
                    <xdr:row>25</xdr:row>
                    <xdr:rowOff>12700</xdr:rowOff>
                  </from>
                  <to>
                    <xdr:col>7</xdr:col>
                    <xdr:colOff>12700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Option Button 33">
              <controlPr defaultSize="0" autoFill="0" autoLine="0" autoPict="0">
                <anchor moveWithCells="1">
                  <from>
                    <xdr:col>3</xdr:col>
                    <xdr:colOff>12700</xdr:colOff>
                    <xdr:row>16</xdr:row>
                    <xdr:rowOff>25400</xdr:rowOff>
                  </from>
                  <to>
                    <xdr:col>3</xdr:col>
                    <xdr:colOff>1739900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Option Button 34">
              <controlPr defaultSize="0" autoFill="0" autoLine="0" autoPict="0">
                <anchor moveWithCells="1">
                  <from>
                    <xdr:col>3</xdr:col>
                    <xdr:colOff>1778000</xdr:colOff>
                    <xdr:row>16</xdr:row>
                    <xdr:rowOff>12700</xdr:rowOff>
                  </from>
                  <to>
                    <xdr:col>4</xdr:col>
                    <xdr:colOff>2184400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Option Button 35">
              <controlPr defaultSize="0" autoFill="0" autoLine="0" autoPict="0">
                <anchor moveWithCells="1">
                  <from>
                    <xdr:col>5</xdr:col>
                    <xdr:colOff>12700</xdr:colOff>
                    <xdr:row>16</xdr:row>
                    <xdr:rowOff>25400</xdr:rowOff>
                  </from>
                  <to>
                    <xdr:col>6</xdr:col>
                    <xdr:colOff>876300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Group Box 38">
              <controlPr defaultSize="0" autoFill="0" autoPict="0">
                <anchor moveWithCells="1">
                  <from>
                    <xdr:col>1</xdr:col>
                    <xdr:colOff>1905000</xdr:colOff>
                    <xdr:row>16</xdr:row>
                    <xdr:rowOff>0</xdr:rowOff>
                  </from>
                  <to>
                    <xdr:col>6</xdr:col>
                    <xdr:colOff>508000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Group Box 39">
              <controlPr defaultSize="0" autoFill="0" autoPict="0">
                <anchor moveWithCells="1">
                  <from>
                    <xdr:col>2</xdr:col>
                    <xdr:colOff>1714500</xdr:colOff>
                    <xdr:row>15</xdr:row>
                    <xdr:rowOff>139700</xdr:rowOff>
                  </from>
                  <to>
                    <xdr:col>6</xdr:col>
                    <xdr:colOff>571500</xdr:colOff>
                    <xdr:row>17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Patrol Form 990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Snyder</dc:creator>
  <cp:lastModifiedBy>Gordon Mudge</cp:lastModifiedBy>
  <dcterms:created xsi:type="dcterms:W3CDTF">2013-04-04T00:50:55Z</dcterms:created>
  <dcterms:modified xsi:type="dcterms:W3CDTF">2024-07-03T12:45:36Z</dcterms:modified>
</cp:coreProperties>
</file>